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ZAKAZKY 2016_2017\PRV  OPATRENIE 7.4\SUCHE_ DOM SMUTKU\FINAL VERZIA\PD a rozpocty, VV\PD\"/>
    </mc:Choice>
  </mc:AlternateContent>
  <bookViews>
    <workbookView xWindow="0" yWindow="0" windowWidth="28800" windowHeight="12585"/>
  </bookViews>
  <sheets>
    <sheet name="zadanie " sheetId="4" r:id="rId1"/>
  </sheets>
  <definedNames>
    <definedName name="_xlnm.Print_Titles" localSheetId="0">'zadanie '!$8:$8</definedName>
  </definedNames>
  <calcPr calcId="152511"/>
</workbook>
</file>

<file path=xl/calcChain.xml><?xml version="1.0" encoding="utf-8"?>
<calcChain xmlns="http://schemas.openxmlformats.org/spreadsheetml/2006/main">
  <c r="Z240" i="4" l="1"/>
  <c r="M237" i="4"/>
  <c r="M239" i="4" s="1"/>
  <c r="K236" i="4"/>
  <c r="J236" i="4"/>
  <c r="S236" i="4"/>
  <c r="S237" i="4" s="1"/>
  <c r="S239" i="4" s="1"/>
  <c r="P236" i="4"/>
  <c r="L236" i="4"/>
  <c r="M230" i="4"/>
  <c r="K229" i="4"/>
  <c r="J229" i="4"/>
  <c r="S229" i="4"/>
  <c r="S230" i="4" s="1"/>
  <c r="P229" i="4"/>
  <c r="P230" i="4" s="1"/>
  <c r="L229" i="4"/>
  <c r="K224" i="4"/>
  <c r="J224" i="4"/>
  <c r="S224" i="4"/>
  <c r="P224" i="4"/>
  <c r="M224" i="4"/>
  <c r="K223" i="4"/>
  <c r="J223" i="4"/>
  <c r="S223" i="4"/>
  <c r="P223" i="4"/>
  <c r="M223" i="4"/>
  <c r="K222" i="4"/>
  <c r="J222" i="4"/>
  <c r="S222" i="4"/>
  <c r="P222" i="4"/>
  <c r="M222" i="4"/>
  <c r="K219" i="4"/>
  <c r="J219" i="4"/>
  <c r="S219" i="4"/>
  <c r="P219" i="4"/>
  <c r="M219" i="4"/>
  <c r="K216" i="4"/>
  <c r="J216" i="4"/>
  <c r="S216" i="4"/>
  <c r="P216" i="4"/>
  <c r="M216" i="4"/>
  <c r="K213" i="4"/>
  <c r="J213" i="4"/>
  <c r="S213" i="4"/>
  <c r="P213" i="4"/>
  <c r="M213" i="4"/>
  <c r="K210" i="4"/>
  <c r="J210" i="4"/>
  <c r="S210" i="4"/>
  <c r="P210" i="4"/>
  <c r="M210" i="4"/>
  <c r="K207" i="4"/>
  <c r="J207" i="4"/>
  <c r="S207" i="4"/>
  <c r="P207" i="4"/>
  <c r="M207" i="4"/>
  <c r="K204" i="4"/>
  <c r="J204" i="4"/>
  <c r="S204" i="4"/>
  <c r="P204" i="4"/>
  <c r="M204" i="4"/>
  <c r="K201" i="4"/>
  <c r="J201" i="4"/>
  <c r="S201" i="4"/>
  <c r="P201" i="4"/>
  <c r="M201" i="4"/>
  <c r="K198" i="4"/>
  <c r="J198" i="4"/>
  <c r="S198" i="4"/>
  <c r="P198" i="4"/>
  <c r="M198" i="4"/>
  <c r="K195" i="4"/>
  <c r="J195" i="4"/>
  <c r="S195" i="4"/>
  <c r="P195" i="4"/>
  <c r="M195" i="4"/>
  <c r="K194" i="4"/>
  <c r="J194" i="4"/>
  <c r="S194" i="4"/>
  <c r="P194" i="4"/>
  <c r="L194" i="4"/>
  <c r="K171" i="4"/>
  <c r="J171" i="4"/>
  <c r="S171" i="4"/>
  <c r="S226" i="4" s="1"/>
  <c r="P171" i="4"/>
  <c r="P226" i="4" s="1"/>
  <c r="L171" i="4"/>
  <c r="M168" i="4"/>
  <c r="K167" i="4"/>
  <c r="J167" i="4"/>
  <c r="S167" i="4"/>
  <c r="P167" i="4"/>
  <c r="L167" i="4"/>
  <c r="K166" i="4"/>
  <c r="J166" i="4"/>
  <c r="S166" i="4"/>
  <c r="P166" i="4"/>
  <c r="L166" i="4"/>
  <c r="K165" i="4"/>
  <c r="J165" i="4"/>
  <c r="S165" i="4"/>
  <c r="P165" i="4"/>
  <c r="L165" i="4"/>
  <c r="K164" i="4"/>
  <c r="J164" i="4"/>
  <c r="S164" i="4"/>
  <c r="P164" i="4"/>
  <c r="L164" i="4"/>
  <c r="K162" i="4"/>
  <c r="J162" i="4"/>
  <c r="S162" i="4"/>
  <c r="P162" i="4"/>
  <c r="L162" i="4"/>
  <c r="K160" i="4"/>
  <c r="J160" i="4"/>
  <c r="S160" i="4"/>
  <c r="P160" i="4"/>
  <c r="L160" i="4"/>
  <c r="K158" i="4"/>
  <c r="J158" i="4"/>
  <c r="S158" i="4"/>
  <c r="P158" i="4"/>
  <c r="L158" i="4"/>
  <c r="K156" i="4"/>
  <c r="J156" i="4"/>
  <c r="S156" i="4"/>
  <c r="P156" i="4"/>
  <c r="L156" i="4"/>
  <c r="K155" i="4"/>
  <c r="J155" i="4"/>
  <c r="S155" i="4"/>
  <c r="P155" i="4"/>
  <c r="L155" i="4"/>
  <c r="K154" i="4"/>
  <c r="J154" i="4"/>
  <c r="S154" i="4"/>
  <c r="P154" i="4"/>
  <c r="L154" i="4"/>
  <c r="K153" i="4"/>
  <c r="J153" i="4"/>
  <c r="S153" i="4"/>
  <c r="P153" i="4"/>
  <c r="L153" i="4"/>
  <c r="K152" i="4"/>
  <c r="J152" i="4"/>
  <c r="S152" i="4"/>
  <c r="P152" i="4"/>
  <c r="L152" i="4"/>
  <c r="K151" i="4"/>
  <c r="J151" i="4"/>
  <c r="S151" i="4"/>
  <c r="P151" i="4"/>
  <c r="L151" i="4"/>
  <c r="K150" i="4"/>
  <c r="J150" i="4"/>
  <c r="S150" i="4"/>
  <c r="P150" i="4"/>
  <c r="L150" i="4"/>
  <c r="K149" i="4"/>
  <c r="J149" i="4"/>
  <c r="S149" i="4"/>
  <c r="P149" i="4"/>
  <c r="L149" i="4"/>
  <c r="K148" i="4"/>
  <c r="J148" i="4"/>
  <c r="S148" i="4"/>
  <c r="S168" i="4" s="1"/>
  <c r="P148" i="4"/>
  <c r="L148" i="4"/>
  <c r="K144" i="4"/>
  <c r="J144" i="4"/>
  <c r="S144" i="4"/>
  <c r="P144" i="4"/>
  <c r="M144" i="4"/>
  <c r="K142" i="4"/>
  <c r="J142" i="4"/>
  <c r="S142" i="4"/>
  <c r="P142" i="4"/>
  <c r="L142" i="4"/>
  <c r="K140" i="4"/>
  <c r="J140" i="4"/>
  <c r="S140" i="4"/>
  <c r="P140" i="4"/>
  <c r="L140" i="4"/>
  <c r="K139" i="4"/>
  <c r="J139" i="4"/>
  <c r="S139" i="4"/>
  <c r="P139" i="4"/>
  <c r="L139" i="4"/>
  <c r="K138" i="4"/>
  <c r="J138" i="4"/>
  <c r="S138" i="4"/>
  <c r="P138" i="4"/>
  <c r="L138" i="4"/>
  <c r="K136" i="4"/>
  <c r="J136" i="4"/>
  <c r="S136" i="4"/>
  <c r="P136" i="4"/>
  <c r="L136" i="4"/>
  <c r="K135" i="4"/>
  <c r="J135" i="4"/>
  <c r="S135" i="4"/>
  <c r="P135" i="4"/>
  <c r="L135" i="4"/>
  <c r="M129" i="4"/>
  <c r="K128" i="4"/>
  <c r="J128" i="4"/>
  <c r="S128" i="4"/>
  <c r="P128" i="4"/>
  <c r="L128" i="4"/>
  <c r="K127" i="4"/>
  <c r="J127" i="4"/>
  <c r="S127" i="4"/>
  <c r="S129" i="4" s="1"/>
  <c r="P127" i="4"/>
  <c r="L127" i="4"/>
  <c r="M124" i="4"/>
  <c r="K123" i="4"/>
  <c r="J123" i="4"/>
  <c r="S123" i="4"/>
  <c r="P123" i="4"/>
  <c r="L123" i="4"/>
  <c r="K122" i="4"/>
  <c r="J122" i="4"/>
  <c r="S122" i="4"/>
  <c r="P122" i="4"/>
  <c r="L122" i="4"/>
  <c r="K121" i="4"/>
  <c r="J121" i="4"/>
  <c r="S121" i="4"/>
  <c r="P121" i="4"/>
  <c r="L121" i="4"/>
  <c r="K119" i="4"/>
  <c r="J119" i="4"/>
  <c r="S119" i="4"/>
  <c r="P119" i="4"/>
  <c r="L119" i="4"/>
  <c r="K118" i="4"/>
  <c r="J118" i="4"/>
  <c r="S118" i="4"/>
  <c r="P118" i="4"/>
  <c r="L118" i="4"/>
  <c r="K116" i="4"/>
  <c r="J116" i="4"/>
  <c r="S116" i="4"/>
  <c r="P116" i="4"/>
  <c r="L116" i="4"/>
  <c r="K115" i="4"/>
  <c r="J115" i="4"/>
  <c r="S115" i="4"/>
  <c r="P115" i="4"/>
  <c r="L115" i="4"/>
  <c r="K114" i="4"/>
  <c r="J114" i="4"/>
  <c r="S114" i="4"/>
  <c r="P114" i="4"/>
  <c r="L114" i="4"/>
  <c r="K112" i="4"/>
  <c r="J112" i="4"/>
  <c r="S112" i="4"/>
  <c r="P112" i="4"/>
  <c r="L112" i="4"/>
  <c r="K111" i="4"/>
  <c r="J111" i="4"/>
  <c r="S111" i="4"/>
  <c r="P111" i="4"/>
  <c r="L111" i="4"/>
  <c r="K109" i="4"/>
  <c r="J109" i="4"/>
  <c r="S109" i="4"/>
  <c r="P109" i="4"/>
  <c r="L109" i="4"/>
  <c r="K108" i="4"/>
  <c r="J108" i="4"/>
  <c r="S108" i="4"/>
  <c r="P108" i="4"/>
  <c r="L108" i="4"/>
  <c r="K107" i="4"/>
  <c r="J107" i="4"/>
  <c r="S107" i="4"/>
  <c r="P107" i="4"/>
  <c r="L107" i="4"/>
  <c r="K106" i="4"/>
  <c r="J106" i="4"/>
  <c r="S106" i="4"/>
  <c r="P106" i="4"/>
  <c r="L106" i="4"/>
  <c r="K102" i="4"/>
  <c r="J102" i="4"/>
  <c r="S102" i="4"/>
  <c r="P102" i="4"/>
  <c r="L102" i="4"/>
  <c r="K99" i="4"/>
  <c r="J99" i="4"/>
  <c r="S99" i="4"/>
  <c r="P99" i="4"/>
  <c r="L99" i="4"/>
  <c r="K95" i="4"/>
  <c r="J95" i="4"/>
  <c r="S95" i="4"/>
  <c r="P95" i="4"/>
  <c r="L95" i="4"/>
  <c r="K92" i="4"/>
  <c r="J92" i="4"/>
  <c r="S92" i="4"/>
  <c r="P92" i="4"/>
  <c r="L92" i="4"/>
  <c r="K90" i="4"/>
  <c r="J90" i="4"/>
  <c r="S90" i="4"/>
  <c r="P90" i="4"/>
  <c r="L90" i="4"/>
  <c r="K89" i="4"/>
  <c r="J89" i="4"/>
  <c r="S89" i="4"/>
  <c r="P89" i="4"/>
  <c r="L89" i="4"/>
  <c r="K87" i="4"/>
  <c r="J87" i="4"/>
  <c r="S87" i="4"/>
  <c r="P87" i="4"/>
  <c r="L87" i="4"/>
  <c r="K85" i="4"/>
  <c r="J85" i="4"/>
  <c r="S85" i="4"/>
  <c r="S124" i="4" s="1"/>
  <c r="P85" i="4"/>
  <c r="P124" i="4" s="1"/>
  <c r="L85" i="4"/>
  <c r="S82" i="4"/>
  <c r="M82" i="4"/>
  <c r="K80" i="4"/>
  <c r="J80" i="4"/>
  <c r="S80" i="4"/>
  <c r="P80" i="4"/>
  <c r="L80" i="4"/>
  <c r="K68" i="4"/>
  <c r="J68" i="4"/>
  <c r="S68" i="4"/>
  <c r="P68" i="4"/>
  <c r="L68" i="4"/>
  <c r="K67" i="4"/>
  <c r="J67" i="4"/>
  <c r="S67" i="4"/>
  <c r="P67" i="4"/>
  <c r="L67" i="4"/>
  <c r="K65" i="4"/>
  <c r="J65" i="4"/>
  <c r="S65" i="4"/>
  <c r="P65" i="4"/>
  <c r="P82" i="4" s="1"/>
  <c r="L65" i="4"/>
  <c r="M62" i="4"/>
  <c r="K61" i="4"/>
  <c r="J61" i="4"/>
  <c r="S61" i="4"/>
  <c r="P61" i="4"/>
  <c r="L61" i="4"/>
  <c r="K60" i="4"/>
  <c r="J60" i="4"/>
  <c r="S60" i="4"/>
  <c r="P60" i="4"/>
  <c r="L60" i="4"/>
  <c r="K48" i="4"/>
  <c r="J48" i="4"/>
  <c r="S48" i="4"/>
  <c r="P48" i="4"/>
  <c r="L48" i="4"/>
  <c r="K46" i="4"/>
  <c r="J46" i="4"/>
  <c r="S46" i="4"/>
  <c r="P46" i="4"/>
  <c r="L46" i="4"/>
  <c r="K45" i="4"/>
  <c r="J45" i="4"/>
  <c r="S45" i="4"/>
  <c r="P45" i="4"/>
  <c r="L45" i="4"/>
  <c r="K44" i="4"/>
  <c r="J44" i="4"/>
  <c r="S44" i="4"/>
  <c r="P44" i="4"/>
  <c r="L44" i="4"/>
  <c r="K43" i="4"/>
  <c r="J43" i="4"/>
  <c r="S43" i="4"/>
  <c r="P43" i="4"/>
  <c r="L43" i="4"/>
  <c r="K42" i="4"/>
  <c r="J42" i="4"/>
  <c r="S42" i="4"/>
  <c r="P42" i="4"/>
  <c r="L42" i="4"/>
  <c r="K40" i="4"/>
  <c r="J40" i="4"/>
  <c r="S40" i="4"/>
  <c r="P40" i="4"/>
  <c r="L40" i="4"/>
  <c r="K39" i="4"/>
  <c r="J39" i="4"/>
  <c r="S39" i="4"/>
  <c r="P39" i="4"/>
  <c r="L39" i="4"/>
  <c r="K38" i="4"/>
  <c r="J38" i="4"/>
  <c r="S38" i="4"/>
  <c r="P38" i="4"/>
  <c r="L38" i="4"/>
  <c r="K37" i="4"/>
  <c r="J37" i="4"/>
  <c r="S37" i="4"/>
  <c r="P37" i="4"/>
  <c r="L37" i="4"/>
  <c r="K35" i="4"/>
  <c r="J35" i="4"/>
  <c r="S35" i="4"/>
  <c r="S62" i="4" s="1"/>
  <c r="P35" i="4"/>
  <c r="P62" i="4" s="1"/>
  <c r="L35" i="4"/>
  <c r="S32" i="4"/>
  <c r="K31" i="4"/>
  <c r="J31" i="4"/>
  <c r="S31" i="4"/>
  <c r="P31" i="4"/>
  <c r="M31" i="4"/>
  <c r="K30" i="4"/>
  <c r="J30" i="4"/>
  <c r="S30" i="4"/>
  <c r="P30" i="4"/>
  <c r="M30" i="4"/>
  <c r="K29" i="4"/>
  <c r="J29" i="4"/>
  <c r="S29" i="4"/>
  <c r="P29" i="4"/>
  <c r="M29" i="4"/>
  <c r="K28" i="4"/>
  <c r="J28" i="4"/>
  <c r="S28" i="4"/>
  <c r="P28" i="4"/>
  <c r="M28" i="4"/>
  <c r="K27" i="4"/>
  <c r="J27" i="4"/>
  <c r="S27" i="4"/>
  <c r="P27" i="4"/>
  <c r="M27" i="4"/>
  <c r="K25" i="4"/>
  <c r="J25" i="4"/>
  <c r="S25" i="4"/>
  <c r="P25" i="4"/>
  <c r="M25" i="4"/>
  <c r="K24" i="4"/>
  <c r="J24" i="4"/>
  <c r="S24" i="4"/>
  <c r="P24" i="4"/>
  <c r="L24" i="4"/>
  <c r="K23" i="4"/>
  <c r="J23" i="4"/>
  <c r="S23" i="4"/>
  <c r="P23" i="4"/>
  <c r="L23" i="4"/>
  <c r="K22" i="4"/>
  <c r="J22" i="4"/>
  <c r="S22" i="4"/>
  <c r="P22" i="4"/>
  <c r="L22" i="4"/>
  <c r="K21" i="4"/>
  <c r="J21" i="4"/>
  <c r="S21" i="4"/>
  <c r="P21" i="4"/>
  <c r="L21" i="4"/>
  <c r="K20" i="4"/>
  <c r="J20" i="4"/>
  <c r="S20" i="4"/>
  <c r="P20" i="4"/>
  <c r="L20" i="4"/>
  <c r="K19" i="4"/>
  <c r="J19" i="4"/>
  <c r="S19" i="4"/>
  <c r="P19" i="4"/>
  <c r="L19" i="4"/>
  <c r="K18" i="4"/>
  <c r="J18" i="4"/>
  <c r="S18" i="4"/>
  <c r="P18" i="4"/>
  <c r="L18" i="4"/>
  <c r="K17" i="4"/>
  <c r="J17" i="4"/>
  <c r="S17" i="4"/>
  <c r="P17" i="4"/>
  <c r="L17" i="4"/>
  <c r="K16" i="4"/>
  <c r="J16" i="4"/>
  <c r="S16" i="4"/>
  <c r="P16" i="4"/>
  <c r="L16" i="4"/>
  <c r="K15" i="4"/>
  <c r="J15" i="4"/>
  <c r="S15" i="4"/>
  <c r="P15" i="4"/>
  <c r="L15" i="4"/>
  <c r="K14" i="4"/>
  <c r="J14" i="4"/>
  <c r="S14" i="4"/>
  <c r="P14" i="4"/>
  <c r="L14" i="4"/>
  <c r="K13" i="4"/>
  <c r="J13" i="4"/>
  <c r="S13" i="4"/>
  <c r="P13" i="4"/>
  <c r="L13" i="4"/>
  <c r="K12" i="4"/>
  <c r="J12" i="4"/>
  <c r="S12" i="4"/>
  <c r="P12" i="4"/>
  <c r="L12" i="4"/>
  <c r="K11" i="4"/>
  <c r="J11" i="4"/>
  <c r="S11" i="4"/>
  <c r="P11" i="4"/>
  <c r="L11" i="4"/>
  <c r="M226" i="4" l="1"/>
  <c r="M145" i="4"/>
  <c r="M32" i="4"/>
  <c r="P129" i="4"/>
  <c r="P168" i="4"/>
  <c r="M232" i="4"/>
  <c r="K240" i="4"/>
  <c r="S145" i="4"/>
  <c r="L32" i="4"/>
  <c r="P32" i="4"/>
  <c r="L62" i="4"/>
  <c r="L82" i="4"/>
  <c r="L124" i="4"/>
  <c r="L129" i="4"/>
  <c r="L145" i="4"/>
  <c r="P145" i="4"/>
  <c r="L168" i="4"/>
  <c r="L226" i="4"/>
  <c r="L230" i="4"/>
  <c r="L237" i="4"/>
  <c r="P237" i="4"/>
  <c r="S131" i="4"/>
  <c r="P131" i="4" l="1"/>
  <c r="M131" i="4"/>
  <c r="S232" i="4"/>
  <c r="P239" i="4"/>
  <c r="P232" i="4"/>
  <c r="S240" i="4"/>
  <c r="L239" i="4"/>
  <c r="M240" i="4"/>
  <c r="L131" i="4"/>
  <c r="L232" i="4"/>
  <c r="H240" i="4" l="1"/>
  <c r="G240" i="4"/>
  <c r="I240" i="4"/>
  <c r="L240" i="4"/>
  <c r="P240" i="4"/>
</calcChain>
</file>

<file path=xl/sharedStrings.xml><?xml version="1.0" encoding="utf-8"?>
<sst xmlns="http://schemas.openxmlformats.org/spreadsheetml/2006/main" count="539" uniqueCount="316">
  <si>
    <t>Stavba: Úpravy domu smútku a okolia Suché okres Michalovce</t>
  </si>
  <si>
    <t xml:space="preserve">Ks: </t>
  </si>
  <si>
    <t>Objekt: SO 01 Dom smútku</t>
  </si>
  <si>
    <t xml:space="preserve">Spracoval: </t>
  </si>
  <si>
    <t xml:space="preserve">Odberateľ: </t>
  </si>
  <si>
    <t>Dodávateľ: ...</t>
  </si>
  <si>
    <t xml:space="preserve">Projektant: </t>
  </si>
  <si>
    <t>Montáž</t>
  </si>
  <si>
    <t>Materiál</t>
  </si>
  <si>
    <t>Prehľad rozpočtových nákladov</t>
  </si>
  <si>
    <t>Práce HSV</t>
  </si>
  <si>
    <t>ZEMNÉ PRÁCE</t>
  </si>
  <si>
    <t>POVRCHOVÉ ÚPRAVY</t>
  </si>
  <si>
    <t>OSTATNÉ PRÁCE</t>
  </si>
  <si>
    <t>Buracie práce</t>
  </si>
  <si>
    <t>PRESUNY HMÔT</t>
  </si>
  <si>
    <t>Práce PSV</t>
  </si>
  <si>
    <t>KONŠTRUKCIE TESÁRSKE</t>
  </si>
  <si>
    <t>KONŠTRUKCIE KLAMPIARSKE</t>
  </si>
  <si>
    <t>KOVOVÉ DOPLNKOVÉ KONŠTRUKCIE</t>
  </si>
  <si>
    <t>NÁTERY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</si>
  <si>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</si>
  <si>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</si>
  <si>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</si>
  <si>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</si>
  <si>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</si>
  <si>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</si>
  <si>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</si>
  <si>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</si>
  <si>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</si>
  <si>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</si>
  <si>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</si>
  <si>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</si>
  <si>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231/A 2</t>
  </si>
  <si>
    <t xml:space="preserve"> 180405114</t>
  </si>
  <si>
    <t>Založenie trávnika výsevom zmesi ornice a semena v rovine alebo na svahu do 1:5</t>
  </si>
  <si>
    <t>m2</t>
  </si>
  <si>
    <t xml:space="preserve"> 182001111</t>
  </si>
  <si>
    <t>Plošná úprava terénu pri nerovnostiach terénu nad 50-100mm v rovine alebo na svahu do 1:5</t>
  </si>
  <si>
    <t xml:space="preserve"> 182303111</t>
  </si>
  <si>
    <t>Doplnenie ornice hrúbky do 50 mm, v rovine alebo na svahu do 1:5</t>
  </si>
  <si>
    <t xml:space="preserve"> 183101114</t>
  </si>
  <si>
    <t>Hĺbenie jamky v rovine alebo na svahu do 1:5, objem nad 0,05 do 0,125 m3</t>
  </si>
  <si>
    <t>ks</t>
  </si>
  <si>
    <t xml:space="preserve"> 183101115</t>
  </si>
  <si>
    <t>Hĺbenie jamky v rovine alebo na svahu do 1:5, objem nad 0,125 do 0,40 m3</t>
  </si>
  <si>
    <t xml:space="preserve"> 183402111</t>
  </si>
  <si>
    <t>Rozrušenie pôdy na hĺbku nad 50 do 15O mm v rovine alebo na svahu do 1:5</t>
  </si>
  <si>
    <t xml:space="preserve"> 183403111</t>
  </si>
  <si>
    <t>Obrobenie pôdy prekopaním do hĺbky nad 50 do 100 mm v rovine alebo na svahu do 1:5</t>
  </si>
  <si>
    <t xml:space="preserve"> 183403141</t>
  </si>
  <si>
    <t>Obrobenie pôdy rýľovaním starého trávnika v rovine alebo na svahu do 1:5</t>
  </si>
  <si>
    <t xml:space="preserve"> 183403153</t>
  </si>
  <si>
    <t>Obrobenie pôdy hrabaním v rovine alebo na svahu do 1:5</t>
  </si>
  <si>
    <t xml:space="preserve"> 183403161</t>
  </si>
  <si>
    <t>Obrobenie pôdy valcovaním v rovine alebo na svahu do 1:5</t>
  </si>
  <si>
    <t xml:space="preserve"> 184102121</t>
  </si>
  <si>
    <t>Výsadba dreviny s balom na svahu nad 1:5 do 1:2, pri priemere balu nad 100 do 200 mm</t>
  </si>
  <si>
    <t xml:space="preserve"> 184102123</t>
  </si>
  <si>
    <t>Výsadba dreviny s balom na svahu nad 1:5 do1:2, pri priemere balu nad 300 do 400 mm</t>
  </si>
  <si>
    <t xml:space="preserve"> 184801121</t>
  </si>
  <si>
    <t>Ošetrenie vysadených drevín solitérnych, v rovine alebo na svahu do 1:5</t>
  </si>
  <si>
    <t xml:space="preserve"> 185803111</t>
  </si>
  <si>
    <t>Ošetrenie trávnika v rovine alebo na svahu do 1:5</t>
  </si>
  <si>
    <t>S/S10</t>
  </si>
  <si>
    <t xml:space="preserve"> 0057211301</t>
  </si>
  <si>
    <t>Trávový koberec výber</t>
  </si>
  <si>
    <t>170*1,1</t>
  </si>
  <si>
    <t xml:space="preserve"> 0266044600</t>
  </si>
  <si>
    <t>Borievka -plazivá, d 40 -  60 cm</t>
  </si>
  <si>
    <t xml:space="preserve"> 0266050400</t>
  </si>
  <si>
    <t>Borievka prostredná, d 30 - 40 cm</t>
  </si>
  <si>
    <t xml:space="preserve"> 0266127200</t>
  </si>
  <si>
    <t>Borovica - čierná, d 100 - 125 cm</t>
  </si>
  <si>
    <t xml:space="preserve"> 0266184000</t>
  </si>
  <si>
    <t>Tuja - Thuja smaragdová, d    60 - 80 cm</t>
  </si>
  <si>
    <t xml:space="preserve"> 0266192400</t>
  </si>
  <si>
    <t>Tuja - Thuja západná d 40 - 60 cm</t>
  </si>
  <si>
    <t xml:space="preserve"> 11/A 1</t>
  </si>
  <si>
    <t xml:space="preserve"> 610991111</t>
  </si>
  <si>
    <t>Zakrývanie výplní  okenných otvorov</t>
  </si>
  <si>
    <t>1,2*0,6*5+1,8*0,9+2,4*0,9+1,25*2,3+2,4*1,8*2+1,2*0,9+1,8*1,25+3,6*1,25+3,6*2,1*2+3*2,7*2+2,5*2,7*2</t>
  </si>
  <si>
    <t xml:space="preserve"> 622401908</t>
  </si>
  <si>
    <t>Príplatok k omietke vonkajších stien za zaoblenie povrchu v stupni zložitosti I až II škrabanej</t>
  </si>
  <si>
    <t xml:space="preserve"> 622462535</t>
  </si>
  <si>
    <t>Vonkajšia omietka stien tenkovrstvová akrylátová s ryhovanou štruktúrou  hr.zrna 3,00mm</t>
  </si>
  <si>
    <t xml:space="preserve"> 625250104</t>
  </si>
  <si>
    <t>Kontaktný zatepľovací systém ,  bez povrchovej úpravy, hr. izolantu 80 mm</t>
  </si>
  <si>
    <t xml:space="preserve"> 632451055</t>
  </si>
  <si>
    <t>Poter pieskovocementový hr. do 50 mm</t>
  </si>
  <si>
    <t>(1,2*0,2*5)+(1,8*0,2)+(2,4*0,2)+(1,25*0,2)+(2,4*0,2*2)+(1,2*0,2)+(1,8*0,2)+(3,6*0,2)</t>
  </si>
  <si>
    <t xml:space="preserve"> 641941511</t>
  </si>
  <si>
    <t>Osadenie okenného rámu, plochy do 1 m2 s montážnou pur penou</t>
  </si>
  <si>
    <t xml:space="preserve"> 641941521</t>
  </si>
  <si>
    <t>Osadenie okenného rámu, plochy 1-4m2 s montážnou pur penou</t>
  </si>
  <si>
    <t xml:space="preserve"> 641941531</t>
  </si>
  <si>
    <t>Osadenie okenného rámu, plochy do 10m2 s montážnou pur penou</t>
  </si>
  <si>
    <t xml:space="preserve"> 642942331</t>
  </si>
  <si>
    <t>Osadenie  dverového rámu plochy otvoru 4, 5-10m2</t>
  </si>
  <si>
    <t xml:space="preserve"> 648991111</t>
  </si>
  <si>
    <t>Osadenie parapetných dosiek z plastických a poloplast., hmôt, š. do 200 mm</t>
  </si>
  <si>
    <t>m</t>
  </si>
  <si>
    <t>1,2*5+1,8+2,4+1,25+2,4*2+1,2+1,8+3,6</t>
  </si>
  <si>
    <t xml:space="preserve"> 14/C 1</t>
  </si>
  <si>
    <t xml:space="preserve"> 612425921</t>
  </si>
  <si>
    <t>Omietka vápenná vnútorného ostenia okenného alebo dverného hladká</t>
  </si>
  <si>
    <t>(0,6+1,2+0,6)*0,25*5</t>
  </si>
  <si>
    <t>(0,9+1,8+0,9)*0,25</t>
  </si>
  <si>
    <t>(0,9+2,4+0,9)*0,25</t>
  </si>
  <si>
    <t>(2,3+1,25+2,3)*0,25</t>
  </si>
  <si>
    <t>(1,8+2,4+1,8)*0,25*2</t>
  </si>
  <si>
    <t>(0,9+1,2+0,9)*0,25</t>
  </si>
  <si>
    <t>(1,25+1,8+1,25)*0,25</t>
  </si>
  <si>
    <t>(1,25+3,6+1,25)*0,25</t>
  </si>
  <si>
    <t>(2,1+3,6+2,1)*0,2*2*2</t>
  </si>
  <si>
    <t>(2,7+3+2,7)*0,2*2</t>
  </si>
  <si>
    <t>(2,7+2,5+2,7)*0,2*2</t>
  </si>
  <si>
    <t xml:space="preserve"> 612425931</t>
  </si>
  <si>
    <t>Omietka vápenná vnútorného ostenia okenného alebo dverného štuková</t>
  </si>
  <si>
    <t xml:space="preserve"> 632451507</t>
  </si>
  <si>
    <t>Opravná a vyrovnánie vonkajších  priestoroch ostenia okenných a dverných otvorov, hr. 20 mm</t>
  </si>
  <si>
    <t xml:space="preserve">  3/A 1</t>
  </si>
  <si>
    <t xml:space="preserve"> 941955003</t>
  </si>
  <si>
    <t>Lešenie ľahké pracovné pomocné, s výškou lešeňovej podlahy nad 1,90 do 2,50 m</t>
  </si>
  <si>
    <t xml:space="preserve"> 952901114</t>
  </si>
  <si>
    <t>Vyčistenie budov pri výške podlaží nad 4m</t>
  </si>
  <si>
    <t xml:space="preserve"> 953945112</t>
  </si>
  <si>
    <t>Profil okenný, dverový</t>
  </si>
  <si>
    <t>(0,6+1,2+0,6)</t>
  </si>
  <si>
    <t xml:space="preserve"> </t>
  </si>
  <si>
    <t>(0,9+1,8+0,9)</t>
  </si>
  <si>
    <t>(0,9+2,4+0,9)</t>
  </si>
  <si>
    <t>(2,3+1,25+2,3)</t>
  </si>
  <si>
    <t>(1,8+2,4+1,8)</t>
  </si>
  <si>
    <t>(0,9+1,2+0,9)</t>
  </si>
  <si>
    <t>(1,25+1,8+1,25)</t>
  </si>
  <si>
    <t>(1,25+3,6+1,25)</t>
  </si>
  <si>
    <t>(2,1+3,6+2,1)</t>
  </si>
  <si>
    <t>(2,7+3+2,7)</t>
  </si>
  <si>
    <t>(2,7+2,5+2,7)</t>
  </si>
  <si>
    <t xml:space="preserve"> 952901110</t>
  </si>
  <si>
    <t>Čistenie budov umývaním vonkajších plôch okien a dverí</t>
  </si>
  <si>
    <t>1,2*0,6*5+1,8*0,9+2,4*0,9+1,25*2,3+2,4*1,8*2+1,2*0,9+1,8*1,25+3,6*1,25+3,6*2,1*2</t>
  </si>
  <si>
    <t xml:space="preserve"> 13/B 1</t>
  </si>
  <si>
    <t xml:space="preserve"> 968061125</t>
  </si>
  <si>
    <t>Vyvesenie alebo zavesenie dreveného dverného krídla do 2 m2</t>
  </si>
  <si>
    <t>5+1+1</t>
  </si>
  <si>
    <t xml:space="preserve"> 968061126</t>
  </si>
  <si>
    <t>Vyvesenie alebo zavesenie dreveného dverného krídla nad 2 m2</t>
  </si>
  <si>
    <t>1+1+2+1+1</t>
  </si>
  <si>
    <t xml:space="preserve"> 968061128</t>
  </si>
  <si>
    <t>Vyvesenie alebo zavesenie kov. dverného krídla nad 2 m2</t>
  </si>
  <si>
    <t xml:space="preserve"> 968062354</t>
  </si>
  <si>
    <t>Vybúranie drevených rámov okien dvojitých alebo zdvojených, plochy do 1 m2,  -0,08200t</t>
  </si>
  <si>
    <t>1,2*0,6*5</t>
  </si>
  <si>
    <t xml:space="preserve"> 968062355</t>
  </si>
  <si>
    <t>Vybúranie drevených rámov okien dvojitých alebo zdvojených, plochy do 2 m2,  -0,06300t</t>
  </si>
  <si>
    <t>1,8*0,9</t>
  </si>
  <si>
    <t>1,2*0,9</t>
  </si>
  <si>
    <t xml:space="preserve"> 968062356</t>
  </si>
  <si>
    <t>Vybúranie drevených rámov okien dvojitých alebo zdvojených, plochy do 4 m2,  -0,05400t</t>
  </si>
  <si>
    <t>2,4*0,9</t>
  </si>
  <si>
    <t>1,25*2,3</t>
  </si>
  <si>
    <t>1,8*1,25</t>
  </si>
  <si>
    <t xml:space="preserve"> 968062357</t>
  </si>
  <si>
    <t>Vybúranie drevených rámov okien dvojitých alebo zdvojených, plochy nad 4 m2,  -0,04800t</t>
  </si>
  <si>
    <t>2,4*1,8*2</t>
  </si>
  <si>
    <t>3,6*1,25</t>
  </si>
  <si>
    <t xml:space="preserve"> 968062745</t>
  </si>
  <si>
    <t>Vybúranie drevených stien plných, zasklených alebo výkladných,  -0,02400t</t>
  </si>
  <si>
    <t>3,6*2,1*2</t>
  </si>
  <si>
    <t>3*2,7</t>
  </si>
  <si>
    <t>2,5*2,7</t>
  </si>
  <si>
    <t xml:space="preserve"> 979011111</t>
  </si>
  <si>
    <t>Zvislá doprava sutiny a vybúraných hmôt za prvé podlažie nad alebo pod základným podlažím</t>
  </si>
  <si>
    <t>t</t>
  </si>
  <si>
    <t xml:space="preserve"> 979011142</t>
  </si>
  <si>
    <t>Nakladanie vyburaných hmôt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</si>
  <si>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</si>
  <si>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</si>
  <si>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</si>
  <si>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</si>
  <si>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>2,428*10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</si>
  <si>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</si>
  <si>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</si>
  <si>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</si>
  <si>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</si>
  <si>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>2,428*5</t>
  </si>
  <si>
    <t xml:space="preserve"> 979089112</t>
  </si>
  <si>
    <t>Poplatok za skladovanie - drevo, sklo, plasty (17 02 ), ostatné</t>
  </si>
  <si>
    <t>764/B 1</t>
  </si>
  <si>
    <t xml:space="preserve"> 764351836</t>
  </si>
  <si>
    <t>Demontáž háka so sklonom žľabu do 30°  -0,00009t</t>
  </si>
  <si>
    <t xml:space="preserve"> 764352810</t>
  </si>
  <si>
    <t>Demontáž žľabov pododkvapových polkruhových so sklonom do 30st. rš 330 mm,  -0,00330t</t>
  </si>
  <si>
    <t>12,5+8,5+5,5+3+7,5</t>
  </si>
  <si>
    <t xml:space="preserve"> 764359810</t>
  </si>
  <si>
    <t>Demontáž kotlíka kónického, so sklonom žľabu do 30st.,  -0,00110t</t>
  </si>
  <si>
    <t xml:space="preserve"> 764410880</t>
  </si>
  <si>
    <t>Demontáž oplechovania parapetov rš od 400 do 600 mm,  -0,00287t</t>
  </si>
  <si>
    <t xml:space="preserve"> 764454804</t>
  </si>
  <si>
    <t>Demontáž odpadových rúr kruhových, s priemerom 200 mm,  -0,00432t</t>
  </si>
  <si>
    <t xml:space="preserve"> 764456855</t>
  </si>
  <si>
    <t>Demontáž odpadového kolena výtokového kruhového, s priemerom 120,150 a 200 mm,  -0,00116t</t>
  </si>
  <si>
    <t xml:space="preserve"> 999281111</t>
  </si>
  <si>
    <t>Presun hmôt pre opravy a údržbu objektov vrátane vonkajších plášťov výšky do 25 m</t>
  </si>
  <si>
    <t xml:space="preserve"> 998231311</t>
  </si>
  <si>
    <t>Presun hmôt pre sadovnícke a krajinárske úpravy do 5000 m vodorovne bez zvislého presunu</t>
  </si>
  <si>
    <t>762/A 1</t>
  </si>
  <si>
    <t xml:space="preserve"> 762341210</t>
  </si>
  <si>
    <t>Montáž debnenia a latovania striech rovných z dosiek hrubých na zraz hr. do 32 m</t>
  </si>
  <si>
    <t xml:space="preserve"> 762341510</t>
  </si>
  <si>
    <t>Montáž debnenia a latovania striech oblukových z dosiek hrubých na zraz hr. do 32 m</t>
  </si>
  <si>
    <t xml:space="preserve"> 762395000</t>
  </si>
  <si>
    <t>Spojovacie prostriedky  pre viazané konštrukcie krovov, debnenie a laťovanie, nadstrešné konštr., spádové kliny - svorky, dosky, klince, pásová oceľ, vruty</t>
  </si>
  <si>
    <t>m3</t>
  </si>
  <si>
    <t xml:space="preserve"> 998762102</t>
  </si>
  <si>
    <t>Presun hmôt pre konštrukcie tesárske v objektoch výšky do 12 m</t>
  </si>
  <si>
    <t>765/A 1</t>
  </si>
  <si>
    <t xml:space="preserve"> 765901007</t>
  </si>
  <si>
    <t>Pokrytie strechy jednoduchej fóliou NICOFOL 300 GR/M2</t>
  </si>
  <si>
    <t>165+142</t>
  </si>
  <si>
    <t>783/A 1</t>
  </si>
  <si>
    <t xml:space="preserve"> 783782103</t>
  </si>
  <si>
    <t>Nátery tesárskych konštrukcií povrchová impregnácia</t>
  </si>
  <si>
    <t>2*(0,035+0,05)*450</t>
  </si>
  <si>
    <t>S/S80</t>
  </si>
  <si>
    <t xml:space="preserve"> 6051713200</t>
  </si>
  <si>
    <t>Lata borovica akosť I do 25cm2 x200-375cm</t>
  </si>
  <si>
    <t>764/A 1</t>
  </si>
  <si>
    <t xml:space="preserve"> 764359213</t>
  </si>
  <si>
    <t>Kotlík kónický pre rúry s priemerom od 125 do 150 mm</t>
  </si>
  <si>
    <t xml:space="preserve"> 764359261</t>
  </si>
  <si>
    <t>Príplatok k cene za priskrutkovanie háku na plechovú krytinu pododkvapového</t>
  </si>
  <si>
    <t xml:space="preserve"> 764394230</t>
  </si>
  <si>
    <t>Podkladový pás z pozinkovaného PZ plechu, r.š. 250 mm</t>
  </si>
  <si>
    <t>764/A 3</t>
  </si>
  <si>
    <t xml:space="preserve"> 764211202</t>
  </si>
  <si>
    <t>Krytiny z medeného Cu plechu hladké strešné, z tabúľ 2000 x 1000 mm, so sklonom nad 30° do 45°</t>
  </si>
  <si>
    <t>764/A 6</t>
  </si>
  <si>
    <t xml:space="preserve"> 764172020</t>
  </si>
  <si>
    <t>Krytina Ruukki škridlová tabuľa Elite povrch pural sklon cez 45°</t>
  </si>
  <si>
    <t xml:space="preserve"> 764172085</t>
  </si>
  <si>
    <t>Krytina Ruukki hrebeň z hrebenáčov hladkých sklon cez 45°</t>
  </si>
  <si>
    <t xml:space="preserve"> 764172101</t>
  </si>
  <si>
    <t>Krytina Ruukki spoj hrebeňa tvaru T sklon cez 45°</t>
  </si>
  <si>
    <t xml:space="preserve"> 764172107</t>
  </si>
  <si>
    <t>Krytina Ruukki odvetranie hrebeňa sklon cez 45°</t>
  </si>
  <si>
    <t xml:space="preserve"> 764172127</t>
  </si>
  <si>
    <t>Krytina Ruukki snehová zábrana LE sklon cez 45°</t>
  </si>
  <si>
    <t>7,5*2</t>
  </si>
  <si>
    <t xml:space="preserve"> 764352300</t>
  </si>
  <si>
    <t>Žľaby pododkvapové Ruukki, polkruhové,farba RR 20,priemer 150 mm</t>
  </si>
  <si>
    <t>2,645+0,4+2,645+3,27+1,19+0,65+4,315+3,725+8,05</t>
  </si>
  <si>
    <t xml:space="preserve"> 764712010</t>
  </si>
  <si>
    <t>Oplechovanie parapetov MASLEN, oceľové LPL 0,6mm, š. 340 mm</t>
  </si>
  <si>
    <t>1,2*5+1,8+2,4+1,25+2,4+1,2+1,8+3,6</t>
  </si>
  <si>
    <t xml:space="preserve"> 764751113</t>
  </si>
  <si>
    <t>Odpadné rúry  kruhové rovné SROR D 120 mm</t>
  </si>
  <si>
    <t>2,5*4</t>
  </si>
  <si>
    <t xml:space="preserve"> 764751122</t>
  </si>
  <si>
    <t>Odpadné rúry  spodný diel BUTK D 100 mm</t>
  </si>
  <si>
    <t xml:space="preserve"> 764751133</t>
  </si>
  <si>
    <t>Odpadné rúry koleno BK D 120 mm</t>
  </si>
  <si>
    <t xml:space="preserve"> 764751142</t>
  </si>
  <si>
    <t>Odpadné rúry výtokové koleno UTK D 100 mm</t>
  </si>
  <si>
    <t>764/A 7</t>
  </si>
  <si>
    <t xml:space="preserve"> 998764102</t>
  </si>
  <si>
    <t>Presun hmôt pre konštrukcie klampiarske v objektoch výšky nad 6 do 12 m</t>
  </si>
  <si>
    <t>767/A 1</t>
  </si>
  <si>
    <t xml:space="preserve"> 767631132-1</t>
  </si>
  <si>
    <t>Montáž  plastovéhohlinikových  okien,dverí stien  so zasklením atyp</t>
  </si>
  <si>
    <t>M2</t>
  </si>
  <si>
    <t>"1</t>
  </si>
  <si>
    <t>"2</t>
  </si>
  <si>
    <t>"3</t>
  </si>
  <si>
    <t>"4</t>
  </si>
  <si>
    <t>"5</t>
  </si>
  <si>
    <t>"6</t>
  </si>
  <si>
    <t>"7</t>
  </si>
  <si>
    <t>"8</t>
  </si>
  <si>
    <t>"9</t>
  </si>
  <si>
    <t>"10</t>
  </si>
  <si>
    <t>"11</t>
  </si>
  <si>
    <t>767/A 3</t>
  </si>
  <si>
    <t xml:space="preserve"> 998767102</t>
  </si>
  <si>
    <t>Presun hmôt pre kovové stavebné doplnkové konštrukcie v objektoch výšky nad 6 do 12 m</t>
  </si>
  <si>
    <t>S/S90</t>
  </si>
  <si>
    <t xml:space="preserve"> 6114104100</t>
  </si>
  <si>
    <t>Plastovohlinikové okno trojslko  dvojkrídlovésklopné výšky/šírky 600/1200 mm</t>
  </si>
  <si>
    <t xml:space="preserve"> 6114104400</t>
  </si>
  <si>
    <t>Plastovohlinikové okno trojsklo  sklopné výšky/šírky 900/1800 mm</t>
  </si>
  <si>
    <t xml:space="preserve"> 6114104700</t>
  </si>
  <si>
    <t>Plastovohlinikové okno trojsklo  dvojkrídlove 1 krídlo pevné 1 krídlo otvravé výšky/šírky 900/1200 mm</t>
  </si>
  <si>
    <t xml:space="preserve"> 6114105000</t>
  </si>
  <si>
    <t>Plastovohlinikové okno trojsklo  sklopné výšky/šírky 900/2400 mm</t>
  </si>
  <si>
    <t xml:space="preserve"> 6114118700</t>
  </si>
  <si>
    <t>Plastovohlinikové okno trojsklo  pevné výšky/šírky 2300/1250 mm</t>
  </si>
  <si>
    <t xml:space="preserve"> 6114121900</t>
  </si>
  <si>
    <t>Plastovohlinikové okno trojsklo trojkrídlové pevné, otvaravo-sklopné výšky/šírky 1250/1800 mm</t>
  </si>
  <si>
    <t xml:space="preserve"> 6114122000</t>
  </si>
  <si>
    <t>Plastovohlinikové okno trojsklo  štvorkrídlové pevné, otvaravo-sklopné výšky/šírky 1800/2400 mm</t>
  </si>
  <si>
    <t xml:space="preserve"> 6114122001</t>
  </si>
  <si>
    <t>Plastovohlinikové okno trojsklo atyp šesťkrídlové otváravé, otvaravo-sklopné výšky/šírky 3600/1250 mm</t>
  </si>
  <si>
    <t xml:space="preserve"> 6114122002</t>
  </si>
  <si>
    <t>Plastovohliniková vstupná  stena trojsklo atyp krídlové dvere otváravé, bočné okna pevné výšky/šírky 2100/3600 mm</t>
  </si>
  <si>
    <t>Plastovohliniková vstupná  stena trojsklo atyp krídlové dvere otváravé, bočné okna pevné výšky/šírky 2700/2500 mm</t>
  </si>
  <si>
    <t>Plastovohliniková vstupná  stena trojsklo atyp krídlové dvere otváravé, bočné okna pevné výšky/šírky2700/3000 mm</t>
  </si>
  <si>
    <t xml:space="preserve"> 6119000200</t>
  </si>
  <si>
    <t>Parapetná doska , širka 200 mm</t>
  </si>
  <si>
    <t xml:space="preserve"> 783894522</t>
  </si>
  <si>
    <t>Náter farbami ekologickými riediteľnými vodou  bielym pre fasády stien dvojnásobný</t>
  </si>
  <si>
    <t>921/M21</t>
  </si>
  <si>
    <t xml:space="preserve"> 210</t>
  </si>
  <si>
    <t>Elektoinštalacia bleskozvod komplet (dodávka+momtáž+ demontáž )</t>
  </si>
  <si>
    <t>subor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</si>
</sst>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 ###\ ##0.00"/>
    <numFmt numFmtId="166" formatCode="###\ ###\ 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164" fontId="1" fillId="0" borderId="0" xfId="0" applyNumberFormat="1" applyFont="1"/>
    <xf numFmtId="0" fontId="4" fillId="0" borderId="3" xfId="0" applyFont="1" applyBorder="1"/>
    <xf numFmtId="164" fontId="4" fillId="0" borderId="3" xfId="0" applyNumberFormat="1" applyFont="1" applyBorder="1"/>
    <xf numFmtId="0" fontId="5" fillId="0" borderId="0" xfId="0" applyFont="1"/>
    <xf numFmtId="0" fontId="3" fillId="0" borderId="3" xfId="0" applyFont="1" applyBorder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6" fillId="2" borderId="0" xfId="0" applyFont="1" applyFill="1"/>
    <xf numFmtId="0" fontId="6" fillId="0" borderId="0" xfId="0" applyFont="1"/>
    <xf numFmtId="166" fontId="1" fillId="0" borderId="0" xfId="0" applyNumberFormat="1" applyFont="1"/>
    <xf numFmtId="0" fontId="3" fillId="2" borderId="3" xfId="0" applyFont="1" applyFill="1" applyBorder="1"/>
    <xf numFmtId="49" fontId="4" fillId="0" borderId="3" xfId="0" applyNumberFormat="1" applyFont="1" applyBorder="1"/>
    <xf numFmtId="166" fontId="4" fillId="0" borderId="3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3" fillId="0" borderId="0" xfId="0" applyNumberFormat="1" applyFont="1"/>
    <xf numFmtId="0" fontId="7" fillId="0" borderId="3" xfId="0" applyFont="1" applyBorder="1"/>
    <xf numFmtId="164" fontId="7" fillId="0" borderId="3" xfId="0" applyNumberFormat="1" applyFont="1" applyBorder="1"/>
    <xf numFmtId="166" fontId="7" fillId="0" borderId="3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tabSelected="1" workbookViewId="0">
      <pane ySplit="8" topLeftCell="A219" activePane="bottomLeft" state="frozen"/>
      <selection pane="bottomLeft" activeCell="AB239" sqref="AB239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10.4257812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4" t="s">
        <v>4</v>
      </c>
      <c r="B1" s="3"/>
      <c r="C1" s="3"/>
      <c r="D1" s="3"/>
      <c r="E1" s="4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4" t="s">
        <v>6</v>
      </c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4" t="s">
        <v>5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6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5"/>
    </row>
    <row r="8" spans="1:26" ht="15.75" x14ac:dyDescent="0.25">
      <c r="A8" s="18" t="s">
        <v>24</v>
      </c>
      <c r="B8" s="18" t="s">
        <v>25</v>
      </c>
      <c r="C8" s="18" t="s">
        <v>26</v>
      </c>
      <c r="D8" s="18" t="s">
        <v>27</v>
      </c>
      <c r="E8" s="18" t="s">
        <v>28</v>
      </c>
      <c r="F8" s="18" t="s">
        <v>29</v>
      </c>
      <c r="G8" s="18" t="s">
        <v>7</v>
      </c>
      <c r="H8" s="18" t="s">
        <v>8</v>
      </c>
      <c r="I8" s="18" t="s">
        <v>30</v>
      </c>
      <c r="J8" s="18"/>
      <c r="K8" s="18"/>
      <c r="L8" s="18"/>
      <c r="M8" s="18"/>
      <c r="N8" s="18"/>
      <c r="O8" s="18"/>
      <c r="P8" s="18" t="s">
        <v>31</v>
      </c>
      <c r="Q8" s="15"/>
      <c r="R8" s="15"/>
      <c r="S8" s="18" t="s">
        <v>32</v>
      </c>
      <c r="T8" s="16"/>
      <c r="U8" s="16"/>
      <c r="V8" s="16"/>
      <c r="W8" s="16"/>
      <c r="X8" s="16"/>
      <c r="Y8" s="16"/>
      <c r="Z8" s="16"/>
    </row>
    <row r="9" spans="1:26" x14ac:dyDescent="0.25">
      <c r="A9" s="8"/>
      <c r="B9" s="8"/>
      <c r="C9" s="19"/>
      <c r="D9" s="11" t="s">
        <v>10</v>
      </c>
      <c r="E9" s="8"/>
      <c r="F9" s="20"/>
      <c r="G9" s="9"/>
      <c r="H9" s="9"/>
      <c r="I9" s="9"/>
      <c r="J9" s="8"/>
      <c r="K9" s="8"/>
      <c r="L9" s="8"/>
      <c r="M9" s="8"/>
      <c r="N9" s="8"/>
      <c r="O9" s="8"/>
      <c r="P9" s="8"/>
      <c r="Q9" s="10"/>
      <c r="R9" s="10"/>
      <c r="S9" s="8"/>
      <c r="T9" s="10"/>
      <c r="U9" s="10"/>
      <c r="V9" s="10"/>
      <c r="W9" s="10"/>
      <c r="X9" s="10"/>
      <c r="Y9" s="10"/>
      <c r="Z9" s="10"/>
    </row>
    <row r="10" spans="1:26" x14ac:dyDescent="0.25">
      <c r="A10" s="12"/>
      <c r="B10" s="12"/>
      <c r="C10" s="12"/>
      <c r="D10" s="12" t="s">
        <v>11</v>
      </c>
      <c r="E10" s="12"/>
      <c r="F10" s="21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10"/>
      <c r="R10" s="10"/>
      <c r="S10" s="12"/>
      <c r="T10" s="10"/>
      <c r="U10" s="10"/>
      <c r="V10" s="10"/>
      <c r="W10" s="10"/>
      <c r="X10" s="10"/>
      <c r="Y10" s="10"/>
      <c r="Z10" s="10"/>
    </row>
    <row r="11" spans="1:26" ht="24.95" customHeight="1" x14ac:dyDescent="0.25">
      <c r="A11" s="25">
        <v>1</v>
      </c>
      <c r="B11" s="22" t="s">
        <v>33</v>
      </c>
      <c r="C11" s="27" t="s">
        <v>34</v>
      </c>
      <c r="D11" s="22" t="s">
        <v>35</v>
      </c>
      <c r="E11" s="22" t="s">
        <v>36</v>
      </c>
      <c r="F11" s="23">
        <v>170</v>
      </c>
      <c r="G11" s="24"/>
      <c r="H11" s="24"/>
      <c r="I11" s="24"/>
      <c r="J11" s="22">
        <f t="shared" ref="J11:J25" si="0">ROUND(F11*(N11),2)</f>
        <v>469.2</v>
      </c>
      <c r="K11" s="1">
        <f t="shared" ref="K11:K25" si="1">ROUND(F11*(O11),2)</f>
        <v>0</v>
      </c>
      <c r="L11" s="1">
        <f t="shared" ref="L11:L24" si="2">ROUND(F11*(G11+H11),2)</f>
        <v>0</v>
      </c>
      <c r="M11" s="1"/>
      <c r="N11" s="1">
        <v>2.76</v>
      </c>
      <c r="O11" s="1"/>
      <c r="P11" s="21">
        <f t="shared" ref="P11:P25" si="3">ROUND(F11*(R11),3)</f>
        <v>0</v>
      </c>
      <c r="Q11" s="28"/>
      <c r="R11" s="28">
        <v>0</v>
      </c>
      <c r="S11" s="21">
        <f t="shared" ref="S11:S25" si="4">ROUND(F11*(X11),3)</f>
        <v>0</v>
      </c>
      <c r="X11">
        <v>0</v>
      </c>
      <c r="Z11">
        <v>0</v>
      </c>
    </row>
    <row r="12" spans="1:26" ht="24.95" customHeight="1" x14ac:dyDescent="0.25">
      <c r="A12" s="25">
        <v>2</v>
      </c>
      <c r="B12" s="22" t="s">
        <v>33</v>
      </c>
      <c r="C12" s="27" t="s">
        <v>37</v>
      </c>
      <c r="D12" s="22" t="s">
        <v>38</v>
      </c>
      <c r="E12" s="22" t="s">
        <v>36</v>
      </c>
      <c r="F12" s="23">
        <v>170</v>
      </c>
      <c r="G12" s="24"/>
      <c r="H12" s="24"/>
      <c r="I12" s="24"/>
      <c r="J12" s="22">
        <f t="shared" si="0"/>
        <v>299.2</v>
      </c>
      <c r="K12" s="1">
        <f t="shared" si="1"/>
        <v>0</v>
      </c>
      <c r="L12" s="1">
        <f t="shared" si="2"/>
        <v>0</v>
      </c>
      <c r="M12" s="1"/>
      <c r="N12" s="1">
        <v>1.76</v>
      </c>
      <c r="O12" s="1"/>
      <c r="P12" s="21">
        <f t="shared" si="3"/>
        <v>0</v>
      </c>
      <c r="Q12" s="28"/>
      <c r="R12" s="28">
        <v>0</v>
      </c>
      <c r="S12" s="21">
        <f t="shared" si="4"/>
        <v>0</v>
      </c>
      <c r="X12">
        <v>0</v>
      </c>
      <c r="Z12">
        <v>0</v>
      </c>
    </row>
    <row r="13" spans="1:26" ht="24.95" customHeight="1" x14ac:dyDescent="0.25">
      <c r="A13" s="25">
        <v>3</v>
      </c>
      <c r="B13" s="22" t="s">
        <v>33</v>
      </c>
      <c r="C13" s="27" t="s">
        <v>39</v>
      </c>
      <c r="D13" s="22" t="s">
        <v>40</v>
      </c>
      <c r="E13" s="22" t="s">
        <v>36</v>
      </c>
      <c r="F13" s="23">
        <v>170</v>
      </c>
      <c r="G13" s="24"/>
      <c r="H13" s="24"/>
      <c r="I13" s="24"/>
      <c r="J13" s="22">
        <f t="shared" si="0"/>
        <v>248.2</v>
      </c>
      <c r="K13" s="1">
        <f t="shared" si="1"/>
        <v>0</v>
      </c>
      <c r="L13" s="1">
        <f t="shared" si="2"/>
        <v>0</v>
      </c>
      <c r="M13" s="1"/>
      <c r="N13" s="1">
        <v>1.46</v>
      </c>
      <c r="O13" s="1"/>
      <c r="P13" s="21">
        <f t="shared" si="3"/>
        <v>0</v>
      </c>
      <c r="Q13" s="28"/>
      <c r="R13" s="28">
        <v>0</v>
      </c>
      <c r="S13" s="21">
        <f t="shared" si="4"/>
        <v>0</v>
      </c>
      <c r="X13">
        <v>0</v>
      </c>
      <c r="Z13">
        <v>0</v>
      </c>
    </row>
    <row r="14" spans="1:26" ht="24.95" customHeight="1" x14ac:dyDescent="0.25">
      <c r="A14" s="25">
        <v>4</v>
      </c>
      <c r="B14" s="22" t="s">
        <v>33</v>
      </c>
      <c r="C14" s="27" t="s">
        <v>41</v>
      </c>
      <c r="D14" s="22" t="s">
        <v>42</v>
      </c>
      <c r="E14" s="22" t="s">
        <v>43</v>
      </c>
      <c r="F14" s="23">
        <v>20</v>
      </c>
      <c r="G14" s="24"/>
      <c r="H14" s="24"/>
      <c r="I14" s="24"/>
      <c r="J14" s="22">
        <f t="shared" si="0"/>
        <v>65.400000000000006</v>
      </c>
      <c r="K14" s="1">
        <f t="shared" si="1"/>
        <v>0</v>
      </c>
      <c r="L14" s="1">
        <f t="shared" si="2"/>
        <v>0</v>
      </c>
      <c r="M14" s="1"/>
      <c r="N14" s="1">
        <v>3.27</v>
      </c>
      <c r="O14" s="1"/>
      <c r="P14" s="21">
        <f t="shared" si="3"/>
        <v>0</v>
      </c>
      <c r="Q14" s="28"/>
      <c r="R14" s="28">
        <v>0</v>
      </c>
      <c r="S14" s="21">
        <f t="shared" si="4"/>
        <v>0</v>
      </c>
      <c r="X14">
        <v>0</v>
      </c>
      <c r="Z14">
        <v>0</v>
      </c>
    </row>
    <row r="15" spans="1:26" ht="24.95" customHeight="1" x14ac:dyDescent="0.25">
      <c r="A15" s="25">
        <v>5</v>
      </c>
      <c r="B15" s="22" t="s">
        <v>33</v>
      </c>
      <c r="C15" s="27" t="s">
        <v>44</v>
      </c>
      <c r="D15" s="22" t="s">
        <v>45</v>
      </c>
      <c r="E15" s="22" t="s">
        <v>43</v>
      </c>
      <c r="F15" s="23">
        <v>1</v>
      </c>
      <c r="G15" s="24"/>
      <c r="H15" s="24"/>
      <c r="I15" s="24"/>
      <c r="J15" s="22">
        <f t="shared" si="0"/>
        <v>13.85</v>
      </c>
      <c r="K15" s="1">
        <f t="shared" si="1"/>
        <v>0</v>
      </c>
      <c r="L15" s="1">
        <f t="shared" si="2"/>
        <v>0</v>
      </c>
      <c r="M15" s="1"/>
      <c r="N15" s="1">
        <v>13.85</v>
      </c>
      <c r="O15" s="1"/>
      <c r="P15" s="21">
        <f t="shared" si="3"/>
        <v>0</v>
      </c>
      <c r="Q15" s="28"/>
      <c r="R15" s="28">
        <v>0</v>
      </c>
      <c r="S15" s="21">
        <f t="shared" si="4"/>
        <v>0</v>
      </c>
      <c r="X15">
        <v>0</v>
      </c>
      <c r="Z15">
        <v>0</v>
      </c>
    </row>
    <row r="16" spans="1:26" ht="24.95" customHeight="1" x14ac:dyDescent="0.25">
      <c r="A16" s="25">
        <v>6</v>
      </c>
      <c r="B16" s="22" t="s">
        <v>33</v>
      </c>
      <c r="C16" s="27" t="s">
        <v>46</v>
      </c>
      <c r="D16" s="22" t="s">
        <v>47</v>
      </c>
      <c r="E16" s="22" t="s">
        <v>36</v>
      </c>
      <c r="F16" s="23">
        <v>170</v>
      </c>
      <c r="G16" s="24"/>
      <c r="H16" s="24"/>
      <c r="I16" s="24"/>
      <c r="J16" s="22">
        <f t="shared" si="0"/>
        <v>265.2</v>
      </c>
      <c r="K16" s="1">
        <f t="shared" si="1"/>
        <v>0</v>
      </c>
      <c r="L16" s="1">
        <f t="shared" si="2"/>
        <v>0</v>
      </c>
      <c r="M16" s="1"/>
      <c r="N16" s="1">
        <v>1.56</v>
      </c>
      <c r="O16" s="1"/>
      <c r="P16" s="21">
        <f t="shared" si="3"/>
        <v>0</v>
      </c>
      <c r="Q16" s="28"/>
      <c r="R16" s="28">
        <v>0</v>
      </c>
      <c r="S16" s="21">
        <f t="shared" si="4"/>
        <v>0</v>
      </c>
      <c r="X16">
        <v>0</v>
      </c>
      <c r="Z16">
        <v>0</v>
      </c>
    </row>
    <row r="17" spans="1:26" ht="24.95" customHeight="1" x14ac:dyDescent="0.25">
      <c r="A17" s="25">
        <v>7</v>
      </c>
      <c r="B17" s="22" t="s">
        <v>33</v>
      </c>
      <c r="C17" s="27" t="s">
        <v>48</v>
      </c>
      <c r="D17" s="22" t="s">
        <v>49</v>
      </c>
      <c r="E17" s="22" t="s">
        <v>36</v>
      </c>
      <c r="F17" s="23">
        <v>170</v>
      </c>
      <c r="G17" s="24"/>
      <c r="H17" s="24"/>
      <c r="I17" s="24"/>
      <c r="J17" s="22">
        <f t="shared" si="0"/>
        <v>243.1</v>
      </c>
      <c r="K17" s="1">
        <f t="shared" si="1"/>
        <v>0</v>
      </c>
      <c r="L17" s="1">
        <f t="shared" si="2"/>
        <v>0</v>
      </c>
      <c r="M17" s="1"/>
      <c r="N17" s="1">
        <v>1.43</v>
      </c>
      <c r="O17" s="1"/>
      <c r="P17" s="21">
        <f t="shared" si="3"/>
        <v>0</v>
      </c>
      <c r="Q17" s="28"/>
      <c r="R17" s="28">
        <v>0</v>
      </c>
      <c r="S17" s="21">
        <f t="shared" si="4"/>
        <v>0</v>
      </c>
      <c r="X17">
        <v>0</v>
      </c>
      <c r="Z17">
        <v>0</v>
      </c>
    </row>
    <row r="18" spans="1:26" ht="24.95" customHeight="1" x14ac:dyDescent="0.25">
      <c r="A18" s="25">
        <v>8</v>
      </c>
      <c r="B18" s="22" t="s">
        <v>33</v>
      </c>
      <c r="C18" s="27" t="s">
        <v>50</v>
      </c>
      <c r="D18" s="22" t="s">
        <v>51</v>
      </c>
      <c r="E18" s="22" t="s">
        <v>36</v>
      </c>
      <c r="F18" s="23">
        <v>170</v>
      </c>
      <c r="G18" s="24"/>
      <c r="H18" s="24"/>
      <c r="I18" s="24"/>
      <c r="J18" s="22">
        <f t="shared" si="0"/>
        <v>562.70000000000005</v>
      </c>
      <c r="K18" s="1">
        <f t="shared" si="1"/>
        <v>0</v>
      </c>
      <c r="L18" s="1">
        <f t="shared" si="2"/>
        <v>0</v>
      </c>
      <c r="M18" s="1"/>
      <c r="N18" s="1">
        <v>3.31</v>
      </c>
      <c r="O18" s="1"/>
      <c r="P18" s="21">
        <f t="shared" si="3"/>
        <v>0</v>
      </c>
      <c r="Q18" s="28"/>
      <c r="R18" s="28">
        <v>0</v>
      </c>
      <c r="S18" s="21">
        <f t="shared" si="4"/>
        <v>0</v>
      </c>
      <c r="X18">
        <v>0</v>
      </c>
      <c r="Z18">
        <v>0</v>
      </c>
    </row>
    <row r="19" spans="1:26" ht="24.95" customHeight="1" x14ac:dyDescent="0.25">
      <c r="A19" s="25">
        <v>9</v>
      </c>
      <c r="B19" s="22" t="s">
        <v>33</v>
      </c>
      <c r="C19" s="27" t="s">
        <v>52</v>
      </c>
      <c r="D19" s="22" t="s">
        <v>53</v>
      </c>
      <c r="E19" s="22" t="s">
        <v>36</v>
      </c>
      <c r="F19" s="23">
        <v>170</v>
      </c>
      <c r="G19" s="24"/>
      <c r="H19" s="24"/>
      <c r="I19" s="24"/>
      <c r="J19" s="22">
        <f t="shared" si="0"/>
        <v>90.1</v>
      </c>
      <c r="K19" s="1">
        <f t="shared" si="1"/>
        <v>0</v>
      </c>
      <c r="L19" s="1">
        <f t="shared" si="2"/>
        <v>0</v>
      </c>
      <c r="M19" s="1"/>
      <c r="N19" s="1">
        <v>0.53</v>
      </c>
      <c r="O19" s="1"/>
      <c r="P19" s="21">
        <f t="shared" si="3"/>
        <v>0</v>
      </c>
      <c r="Q19" s="28"/>
      <c r="R19" s="28">
        <v>0</v>
      </c>
      <c r="S19" s="21">
        <f t="shared" si="4"/>
        <v>0</v>
      </c>
      <c r="X19">
        <v>0</v>
      </c>
      <c r="Z19">
        <v>0</v>
      </c>
    </row>
    <row r="20" spans="1:26" ht="24.95" customHeight="1" x14ac:dyDescent="0.25">
      <c r="A20" s="25">
        <v>10</v>
      </c>
      <c r="B20" s="22" t="s">
        <v>33</v>
      </c>
      <c r="C20" s="27" t="s">
        <v>54</v>
      </c>
      <c r="D20" s="22" t="s">
        <v>55</v>
      </c>
      <c r="E20" s="22" t="s">
        <v>36</v>
      </c>
      <c r="F20" s="23">
        <v>170</v>
      </c>
      <c r="G20" s="24"/>
      <c r="H20" s="24"/>
      <c r="I20" s="24"/>
      <c r="J20" s="22">
        <f t="shared" si="0"/>
        <v>90.1</v>
      </c>
      <c r="K20" s="1">
        <f t="shared" si="1"/>
        <v>0</v>
      </c>
      <c r="L20" s="1">
        <f t="shared" si="2"/>
        <v>0</v>
      </c>
      <c r="M20" s="1"/>
      <c r="N20" s="1">
        <v>0.53</v>
      </c>
      <c r="O20" s="1"/>
      <c r="P20" s="21">
        <f t="shared" si="3"/>
        <v>0</v>
      </c>
      <c r="Q20" s="28"/>
      <c r="R20" s="28">
        <v>0</v>
      </c>
      <c r="S20" s="21">
        <f t="shared" si="4"/>
        <v>0</v>
      </c>
      <c r="X20">
        <v>0</v>
      </c>
      <c r="Z20">
        <v>0</v>
      </c>
    </row>
    <row r="21" spans="1:26" ht="24.95" customHeight="1" x14ac:dyDescent="0.25">
      <c r="A21" s="25">
        <v>11</v>
      </c>
      <c r="B21" s="22" t="s">
        <v>33</v>
      </c>
      <c r="C21" s="27" t="s">
        <v>56</v>
      </c>
      <c r="D21" s="22" t="s">
        <v>57</v>
      </c>
      <c r="E21" s="22" t="s">
        <v>43</v>
      </c>
      <c r="F21" s="23">
        <v>20</v>
      </c>
      <c r="G21" s="24"/>
      <c r="H21" s="24"/>
      <c r="I21" s="24"/>
      <c r="J21" s="22">
        <f t="shared" si="0"/>
        <v>41.8</v>
      </c>
      <c r="K21" s="1">
        <f t="shared" si="1"/>
        <v>0</v>
      </c>
      <c r="L21" s="1">
        <f t="shared" si="2"/>
        <v>0</v>
      </c>
      <c r="M21" s="1"/>
      <c r="N21" s="1">
        <v>2.09</v>
      </c>
      <c r="O21" s="1"/>
      <c r="P21" s="21">
        <f t="shared" si="3"/>
        <v>0</v>
      </c>
      <c r="Q21" s="28"/>
      <c r="R21" s="28">
        <v>0</v>
      </c>
      <c r="S21" s="21">
        <f t="shared" si="4"/>
        <v>0</v>
      </c>
      <c r="X21">
        <v>0</v>
      </c>
      <c r="Z21">
        <v>0</v>
      </c>
    </row>
    <row r="22" spans="1:26" ht="24.95" customHeight="1" x14ac:dyDescent="0.25">
      <c r="A22" s="25">
        <v>12</v>
      </c>
      <c r="B22" s="22" t="s">
        <v>33</v>
      </c>
      <c r="C22" s="27" t="s">
        <v>58</v>
      </c>
      <c r="D22" s="22" t="s">
        <v>59</v>
      </c>
      <c r="E22" s="22" t="s">
        <v>43</v>
      </c>
      <c r="F22" s="23">
        <v>1</v>
      </c>
      <c r="G22" s="24"/>
      <c r="H22" s="24"/>
      <c r="I22" s="24"/>
      <c r="J22" s="22">
        <f t="shared" si="0"/>
        <v>6.5</v>
      </c>
      <c r="K22" s="1">
        <f t="shared" si="1"/>
        <v>0</v>
      </c>
      <c r="L22" s="1">
        <f t="shared" si="2"/>
        <v>0</v>
      </c>
      <c r="M22" s="1"/>
      <c r="N22" s="1">
        <v>6.5</v>
      </c>
      <c r="O22" s="1"/>
      <c r="P22" s="21">
        <f t="shared" si="3"/>
        <v>0</v>
      </c>
      <c r="Q22" s="28"/>
      <c r="R22" s="28">
        <v>0</v>
      </c>
      <c r="S22" s="21">
        <f t="shared" si="4"/>
        <v>0</v>
      </c>
      <c r="X22">
        <v>0</v>
      </c>
      <c r="Z22">
        <v>0</v>
      </c>
    </row>
    <row r="23" spans="1:26" ht="24.95" customHeight="1" x14ac:dyDescent="0.25">
      <c r="A23" s="25">
        <v>13</v>
      </c>
      <c r="B23" s="22" t="s">
        <v>33</v>
      </c>
      <c r="C23" s="27" t="s">
        <v>60</v>
      </c>
      <c r="D23" s="22" t="s">
        <v>61</v>
      </c>
      <c r="E23" s="22" t="s">
        <v>43</v>
      </c>
      <c r="F23" s="23">
        <v>21</v>
      </c>
      <c r="G23" s="24"/>
      <c r="H23" s="24"/>
      <c r="I23" s="24"/>
      <c r="J23" s="22">
        <f t="shared" si="0"/>
        <v>44.1</v>
      </c>
      <c r="K23" s="1">
        <f t="shared" si="1"/>
        <v>0</v>
      </c>
      <c r="L23" s="1">
        <f t="shared" si="2"/>
        <v>0</v>
      </c>
      <c r="M23" s="1"/>
      <c r="N23" s="1">
        <v>2.1</v>
      </c>
      <c r="O23" s="1"/>
      <c r="P23" s="21">
        <f t="shared" si="3"/>
        <v>0</v>
      </c>
      <c r="Q23" s="28"/>
      <c r="R23" s="28">
        <v>0</v>
      </c>
      <c r="S23" s="21">
        <f t="shared" si="4"/>
        <v>0</v>
      </c>
      <c r="X23">
        <v>0</v>
      </c>
      <c r="Z23">
        <v>0</v>
      </c>
    </row>
    <row r="24" spans="1:26" ht="24.95" customHeight="1" x14ac:dyDescent="0.25">
      <c r="A24" s="25">
        <v>14</v>
      </c>
      <c r="B24" s="22" t="s">
        <v>33</v>
      </c>
      <c r="C24" s="27" t="s">
        <v>62</v>
      </c>
      <c r="D24" s="22" t="s">
        <v>63</v>
      </c>
      <c r="E24" s="22" t="s">
        <v>36</v>
      </c>
      <c r="F24" s="23">
        <v>170</v>
      </c>
      <c r="G24" s="24"/>
      <c r="H24" s="24"/>
      <c r="I24" s="24"/>
      <c r="J24" s="22">
        <f t="shared" si="0"/>
        <v>374</v>
      </c>
      <c r="K24" s="1">
        <f t="shared" si="1"/>
        <v>0</v>
      </c>
      <c r="L24" s="1">
        <f t="shared" si="2"/>
        <v>0</v>
      </c>
      <c r="M24" s="1"/>
      <c r="N24" s="1">
        <v>2.2000000000000002</v>
      </c>
      <c r="O24" s="1"/>
      <c r="P24" s="21">
        <f t="shared" si="3"/>
        <v>0</v>
      </c>
      <c r="Q24" s="28"/>
      <c r="R24" s="28">
        <v>0</v>
      </c>
      <c r="S24" s="21">
        <f t="shared" si="4"/>
        <v>0</v>
      </c>
      <c r="X24">
        <v>0</v>
      </c>
      <c r="Z24">
        <v>0</v>
      </c>
    </row>
    <row r="25" spans="1:26" ht="24.95" customHeight="1" x14ac:dyDescent="0.25">
      <c r="A25" s="25">
        <v>15</v>
      </c>
      <c r="B25" s="22" t="s">
        <v>64</v>
      </c>
      <c r="C25" s="27" t="s">
        <v>65</v>
      </c>
      <c r="D25" s="22" t="s">
        <v>66</v>
      </c>
      <c r="E25" s="22" t="s">
        <v>36</v>
      </c>
      <c r="F25" s="23">
        <v>187.00000000000003</v>
      </c>
      <c r="G25" s="24"/>
      <c r="H25" s="24"/>
      <c r="I25" s="24"/>
      <c r="J25" s="22">
        <f t="shared" si="0"/>
        <v>3459.5</v>
      </c>
      <c r="K25" s="1">
        <f t="shared" si="1"/>
        <v>0</v>
      </c>
      <c r="L25" s="1"/>
      <c r="M25" s="1">
        <f>ROUND(F25*(G25+H25),2)</f>
        <v>0</v>
      </c>
      <c r="N25" s="1">
        <v>18.5</v>
      </c>
      <c r="O25" s="1"/>
      <c r="P25" s="21">
        <f t="shared" si="3"/>
        <v>0.187</v>
      </c>
      <c r="Q25" s="28"/>
      <c r="R25" s="28">
        <v>1E-3</v>
      </c>
      <c r="S25" s="21">
        <f t="shared" si="4"/>
        <v>0</v>
      </c>
      <c r="X25">
        <v>0</v>
      </c>
      <c r="Z25">
        <v>0</v>
      </c>
    </row>
    <row r="26" spans="1:26" ht="21.95" customHeight="1" x14ac:dyDescent="0.25">
      <c r="A26" s="22"/>
      <c r="B26" s="22"/>
      <c r="C26" s="26"/>
      <c r="D26" s="26" t="s">
        <v>67</v>
      </c>
      <c r="E26" s="22"/>
      <c r="F26" s="23">
        <v>187.00000000000003</v>
      </c>
      <c r="G26" s="24"/>
      <c r="H26" s="24"/>
      <c r="I26" s="24"/>
      <c r="J26" s="22"/>
      <c r="K26" s="1"/>
      <c r="L26" s="1"/>
      <c r="M26" s="1"/>
      <c r="N26" s="1"/>
      <c r="O26" s="1"/>
      <c r="P26" s="1"/>
      <c r="S26" s="1"/>
    </row>
    <row r="27" spans="1:26" ht="24.95" customHeight="1" x14ac:dyDescent="0.25">
      <c r="A27" s="25">
        <v>16</v>
      </c>
      <c r="B27" s="22" t="s">
        <v>64</v>
      </c>
      <c r="C27" s="27" t="s">
        <v>68</v>
      </c>
      <c r="D27" s="22" t="s">
        <v>69</v>
      </c>
      <c r="E27" s="22" t="s">
        <v>43</v>
      </c>
      <c r="F27" s="23">
        <v>5</v>
      </c>
      <c r="G27" s="24"/>
      <c r="H27" s="24"/>
      <c r="I27" s="24"/>
      <c r="J27" s="22">
        <f>ROUND(F27*(N27),2)</f>
        <v>45</v>
      </c>
      <c r="K27" s="1">
        <f>ROUND(F27*(O27),2)</f>
        <v>0</v>
      </c>
      <c r="L27" s="1"/>
      <c r="M27" s="1">
        <f>ROUND(F27*(G27+H27),2)</f>
        <v>0</v>
      </c>
      <c r="N27" s="1">
        <v>9</v>
      </c>
      <c r="O27" s="1"/>
      <c r="P27" s="21">
        <f>ROUND(F27*(R27),3)</f>
        <v>0.04</v>
      </c>
      <c r="Q27" s="28"/>
      <c r="R27" s="28">
        <v>8.0000000000000002E-3</v>
      </c>
      <c r="S27" s="21">
        <f>ROUND(F27*(X27),3)</f>
        <v>0</v>
      </c>
      <c r="X27">
        <v>0</v>
      </c>
      <c r="Z27">
        <v>0</v>
      </c>
    </row>
    <row r="28" spans="1:26" ht="24.95" customHeight="1" x14ac:dyDescent="0.25">
      <c r="A28" s="25">
        <v>17</v>
      </c>
      <c r="B28" s="22" t="s">
        <v>64</v>
      </c>
      <c r="C28" s="27" t="s">
        <v>70</v>
      </c>
      <c r="D28" s="22" t="s">
        <v>71</v>
      </c>
      <c r="E28" s="22" t="s">
        <v>43</v>
      </c>
      <c r="F28" s="23">
        <v>5</v>
      </c>
      <c r="G28" s="24"/>
      <c r="H28" s="24"/>
      <c r="I28" s="24"/>
      <c r="J28" s="22">
        <f>ROUND(F28*(N28),2)</f>
        <v>45</v>
      </c>
      <c r="K28" s="1">
        <f>ROUND(F28*(O28),2)</f>
        <v>0</v>
      </c>
      <c r="L28" s="1"/>
      <c r="M28" s="1">
        <f>ROUND(F28*(G28+H28),2)</f>
        <v>0</v>
      </c>
      <c r="N28" s="1">
        <v>9</v>
      </c>
      <c r="O28" s="1"/>
      <c r="P28" s="21">
        <f>ROUND(F28*(R28),3)</f>
        <v>0.02</v>
      </c>
      <c r="Q28" s="28"/>
      <c r="R28" s="28">
        <v>4.0000000000000001E-3</v>
      </c>
      <c r="S28" s="21">
        <f>ROUND(F28*(X28),3)</f>
        <v>0</v>
      </c>
      <c r="X28">
        <v>0</v>
      </c>
      <c r="Z28">
        <v>0</v>
      </c>
    </row>
    <row r="29" spans="1:26" ht="24.95" customHeight="1" x14ac:dyDescent="0.25">
      <c r="A29" s="25">
        <v>18</v>
      </c>
      <c r="B29" s="22" t="s">
        <v>64</v>
      </c>
      <c r="C29" s="27" t="s">
        <v>72</v>
      </c>
      <c r="D29" s="22" t="s">
        <v>73</v>
      </c>
      <c r="E29" s="22" t="s">
        <v>43</v>
      </c>
      <c r="F29" s="23">
        <v>1</v>
      </c>
      <c r="G29" s="24"/>
      <c r="H29" s="24"/>
      <c r="I29" s="24"/>
      <c r="J29" s="22">
        <f>ROUND(F29*(N29),2)</f>
        <v>43.4</v>
      </c>
      <c r="K29" s="1">
        <f>ROUND(F29*(O29),2)</f>
        <v>0</v>
      </c>
      <c r="L29" s="1"/>
      <c r="M29" s="1">
        <f>ROUND(F29*(G29+H29),2)</f>
        <v>0</v>
      </c>
      <c r="N29" s="1">
        <v>43.4</v>
      </c>
      <c r="O29" s="1"/>
      <c r="P29" s="21">
        <f>ROUND(F29*(R29),3)</f>
        <v>0.06</v>
      </c>
      <c r="Q29" s="28"/>
      <c r="R29" s="28">
        <v>0.06</v>
      </c>
      <c r="S29" s="21">
        <f>ROUND(F29*(X29),3)</f>
        <v>0</v>
      </c>
      <c r="X29">
        <v>0</v>
      </c>
      <c r="Z29">
        <v>0</v>
      </c>
    </row>
    <row r="30" spans="1:26" ht="24.95" customHeight="1" x14ac:dyDescent="0.25">
      <c r="A30" s="25">
        <v>19</v>
      </c>
      <c r="B30" s="22" t="s">
        <v>64</v>
      </c>
      <c r="C30" s="27" t="s">
        <v>74</v>
      </c>
      <c r="D30" s="22" t="s">
        <v>75</v>
      </c>
      <c r="E30" s="22" t="s">
        <v>43</v>
      </c>
      <c r="F30" s="23">
        <v>5</v>
      </c>
      <c r="G30" s="24"/>
      <c r="H30" s="24"/>
      <c r="I30" s="24"/>
      <c r="J30" s="22">
        <f>ROUND(F30*(N30),2)</f>
        <v>40</v>
      </c>
      <c r="K30" s="1">
        <f>ROUND(F30*(O30),2)</f>
        <v>0</v>
      </c>
      <c r="L30" s="1"/>
      <c r="M30" s="1">
        <f>ROUND(F30*(G30+H30),2)</f>
        <v>0</v>
      </c>
      <c r="N30" s="1">
        <v>8</v>
      </c>
      <c r="O30" s="1"/>
      <c r="P30" s="21">
        <f>ROUND(F30*(R30),3)</f>
        <v>0.04</v>
      </c>
      <c r="Q30" s="28"/>
      <c r="R30" s="28">
        <v>8.0000000000000002E-3</v>
      </c>
      <c r="S30" s="21">
        <f>ROUND(F30*(X30),3)</f>
        <v>0</v>
      </c>
      <c r="X30">
        <v>0</v>
      </c>
      <c r="Z30">
        <v>0</v>
      </c>
    </row>
    <row r="31" spans="1:26" ht="24.95" customHeight="1" x14ac:dyDescent="0.25">
      <c r="A31" s="25">
        <v>20</v>
      </c>
      <c r="B31" s="22" t="s">
        <v>64</v>
      </c>
      <c r="C31" s="27" t="s">
        <v>76</v>
      </c>
      <c r="D31" s="22" t="s">
        <v>77</v>
      </c>
      <c r="E31" s="22" t="s">
        <v>43</v>
      </c>
      <c r="F31" s="23">
        <v>5</v>
      </c>
      <c r="G31" s="24"/>
      <c r="H31" s="24"/>
      <c r="I31" s="24"/>
      <c r="J31" s="22">
        <f>ROUND(F31*(N31),2)</f>
        <v>40</v>
      </c>
      <c r="K31" s="1">
        <f>ROUND(F31*(O31),2)</f>
        <v>0</v>
      </c>
      <c r="L31" s="1"/>
      <c r="M31" s="1">
        <f>ROUND(F31*(G31+H31),2)</f>
        <v>0</v>
      </c>
      <c r="N31" s="1">
        <v>8</v>
      </c>
      <c r="O31" s="1"/>
      <c r="P31" s="21">
        <f>ROUND(F31*(R31),3)</f>
        <v>0.02</v>
      </c>
      <c r="Q31" s="28"/>
      <c r="R31" s="28">
        <v>4.0000000000000001E-3</v>
      </c>
      <c r="S31" s="21">
        <f>ROUND(F31*(X31),3)</f>
        <v>0</v>
      </c>
      <c r="X31">
        <v>0</v>
      </c>
      <c r="Z31">
        <v>0</v>
      </c>
    </row>
    <row r="32" spans="1:26" x14ac:dyDescent="0.25">
      <c r="A32" s="12"/>
      <c r="B32" s="12"/>
      <c r="C32" s="12"/>
      <c r="D32" s="12" t="s">
        <v>11</v>
      </c>
      <c r="E32" s="12"/>
      <c r="F32" s="21"/>
      <c r="G32" s="14"/>
      <c r="H32" s="14"/>
      <c r="I32" s="14"/>
      <c r="J32" s="12"/>
      <c r="K32" s="12"/>
      <c r="L32" s="12">
        <f>ROUND((SUM(L10:L31))/1,2)</f>
        <v>0</v>
      </c>
      <c r="M32" s="12">
        <f>ROUND((SUM(M10:M31))/1,2)</f>
        <v>0</v>
      </c>
      <c r="N32" s="12"/>
      <c r="O32" s="12"/>
      <c r="P32" s="29">
        <f>ROUND((SUM(P10:P31))/1,2)</f>
        <v>0.37</v>
      </c>
      <c r="Q32" s="10"/>
      <c r="R32" s="10"/>
      <c r="S32" s="29">
        <f>ROUND((SUM(S10:S31))/1,2)</f>
        <v>0</v>
      </c>
      <c r="T32" s="10"/>
      <c r="U32" s="10"/>
      <c r="V32" s="10"/>
      <c r="W32" s="10"/>
      <c r="X32" s="10"/>
      <c r="Y32" s="10"/>
      <c r="Z32" s="10"/>
    </row>
    <row r="33" spans="1:26" x14ac:dyDescent="0.25">
      <c r="A33" s="1"/>
      <c r="B33" s="1"/>
      <c r="C33" s="1"/>
      <c r="D33" s="1"/>
      <c r="E33" s="1"/>
      <c r="F33" s="17"/>
      <c r="G33" s="7"/>
      <c r="H33" s="7"/>
      <c r="I33" s="7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2"/>
      <c r="B34" s="12"/>
      <c r="C34" s="12"/>
      <c r="D34" s="12" t="s">
        <v>12</v>
      </c>
      <c r="E34" s="12"/>
      <c r="F34" s="21"/>
      <c r="G34" s="13"/>
      <c r="H34" s="13"/>
      <c r="I34" s="13"/>
      <c r="J34" s="12"/>
      <c r="K34" s="12"/>
      <c r="L34" s="12"/>
      <c r="M34" s="12"/>
      <c r="N34" s="12"/>
      <c r="O34" s="12"/>
      <c r="P34" s="12"/>
      <c r="Q34" s="10"/>
      <c r="R34" s="10"/>
      <c r="S34" s="12"/>
      <c r="T34" s="10"/>
      <c r="U34" s="10"/>
      <c r="V34" s="10"/>
      <c r="W34" s="10"/>
      <c r="X34" s="10"/>
      <c r="Y34" s="10"/>
      <c r="Z34" s="10"/>
    </row>
    <row r="35" spans="1:26" ht="24.95" customHeight="1" x14ac:dyDescent="0.25">
      <c r="A35" s="25">
        <v>21</v>
      </c>
      <c r="B35" s="22" t="s">
        <v>78</v>
      </c>
      <c r="C35" s="27" t="s">
        <v>79</v>
      </c>
      <c r="D35" s="22" t="s">
        <v>80</v>
      </c>
      <c r="E35" s="22" t="s">
        <v>36</v>
      </c>
      <c r="F35" s="23">
        <v>71.545000000000002</v>
      </c>
      <c r="G35" s="24"/>
      <c r="H35" s="24"/>
      <c r="I35" s="24"/>
      <c r="J35" s="22">
        <f>ROUND(F35*(N35),2)</f>
        <v>160.26</v>
      </c>
      <c r="K35" s="1">
        <f>ROUND(F35*(O35),2)</f>
        <v>0</v>
      </c>
      <c r="L35" s="1">
        <f>ROUND(F35*(G35+H35),2)</f>
        <v>0</v>
      </c>
      <c r="M35" s="1"/>
      <c r="N35" s="1">
        <v>2.2400000000000002</v>
      </c>
      <c r="O35" s="1"/>
      <c r="P35" s="21">
        <f>ROUND(F35*(R35),3)</f>
        <v>6.0000000000000001E-3</v>
      </c>
      <c r="Q35" s="28"/>
      <c r="R35" s="28">
        <v>8.036000000000001E-5</v>
      </c>
      <c r="S35" s="21">
        <f>ROUND(F35*(X35),3)</f>
        <v>0</v>
      </c>
      <c r="X35">
        <v>0</v>
      </c>
      <c r="Z35">
        <v>0</v>
      </c>
    </row>
    <row r="36" spans="1:26" ht="21.95" customHeight="1" x14ac:dyDescent="0.25">
      <c r="A36" s="22"/>
      <c r="B36" s="22"/>
      <c r="C36" s="26"/>
      <c r="D36" s="26" t="s">
        <v>81</v>
      </c>
      <c r="E36" s="22"/>
      <c r="F36" s="23">
        <v>71.545000000000002</v>
      </c>
      <c r="G36" s="24"/>
      <c r="H36" s="24"/>
      <c r="I36" s="24"/>
      <c r="J36" s="22"/>
      <c r="K36" s="1"/>
      <c r="L36" s="1"/>
      <c r="M36" s="1"/>
      <c r="N36" s="1"/>
      <c r="O36" s="1"/>
      <c r="P36" s="1"/>
      <c r="S36" s="1"/>
    </row>
    <row r="37" spans="1:26" ht="24.95" customHeight="1" x14ac:dyDescent="0.25">
      <c r="A37" s="25">
        <v>22</v>
      </c>
      <c r="B37" s="22" t="s">
        <v>78</v>
      </c>
      <c r="C37" s="27" t="s">
        <v>82</v>
      </c>
      <c r="D37" s="22" t="s">
        <v>83</v>
      </c>
      <c r="E37" s="22" t="s">
        <v>36</v>
      </c>
      <c r="F37" s="23">
        <v>110</v>
      </c>
      <c r="G37" s="24"/>
      <c r="H37" s="24"/>
      <c r="I37" s="24"/>
      <c r="J37" s="22">
        <f>ROUND(F37*(N37),2)</f>
        <v>128.69999999999999</v>
      </c>
      <c r="K37" s="1">
        <f>ROUND(F37*(O37),2)</f>
        <v>0</v>
      </c>
      <c r="L37" s="1">
        <f>ROUND(F37*(G37+H37),2)</f>
        <v>0</v>
      </c>
      <c r="M37" s="1"/>
      <c r="N37" s="1">
        <v>1.17</v>
      </c>
      <c r="O37" s="1"/>
      <c r="P37" s="21">
        <f>ROUND(F37*(R37),3)</f>
        <v>0</v>
      </c>
      <c r="Q37" s="28"/>
      <c r="R37" s="28">
        <v>0</v>
      </c>
      <c r="S37" s="21">
        <f>ROUND(F37*(X37),3)</f>
        <v>0</v>
      </c>
      <c r="X37">
        <v>0</v>
      </c>
      <c r="Z37">
        <v>0</v>
      </c>
    </row>
    <row r="38" spans="1:26" ht="24.95" customHeight="1" x14ac:dyDescent="0.25">
      <c r="A38" s="25">
        <v>23</v>
      </c>
      <c r="B38" s="22" t="s">
        <v>78</v>
      </c>
      <c r="C38" s="27" t="s">
        <v>84</v>
      </c>
      <c r="D38" s="22" t="s">
        <v>85</v>
      </c>
      <c r="E38" s="22" t="s">
        <v>36</v>
      </c>
      <c r="F38" s="23">
        <v>110</v>
      </c>
      <c r="G38" s="24"/>
      <c r="H38" s="24"/>
      <c r="I38" s="24"/>
      <c r="J38" s="22">
        <f>ROUND(F38*(N38),2)</f>
        <v>1600.5</v>
      </c>
      <c r="K38" s="1">
        <f>ROUND(F38*(O38),2)</f>
        <v>0</v>
      </c>
      <c r="L38" s="1">
        <f>ROUND(F38*(G38+H38),2)</f>
        <v>0</v>
      </c>
      <c r="M38" s="1"/>
      <c r="N38" s="1">
        <v>14.55</v>
      </c>
      <c r="O38" s="1"/>
      <c r="P38" s="21">
        <f>ROUND(F38*(R38),3)</f>
        <v>0.40200000000000002</v>
      </c>
      <c r="Q38" s="28"/>
      <c r="R38" s="28">
        <v>3.6499999999999996E-3</v>
      </c>
      <c r="S38" s="21">
        <f>ROUND(F38*(X38),3)</f>
        <v>0</v>
      </c>
      <c r="X38">
        <v>0</v>
      </c>
      <c r="Z38">
        <v>0</v>
      </c>
    </row>
    <row r="39" spans="1:26" ht="24.95" customHeight="1" x14ac:dyDescent="0.25">
      <c r="A39" s="25">
        <v>24</v>
      </c>
      <c r="B39" s="22" t="s">
        <v>78</v>
      </c>
      <c r="C39" s="27" t="s">
        <v>86</v>
      </c>
      <c r="D39" s="22" t="s">
        <v>87</v>
      </c>
      <c r="E39" s="22" t="s">
        <v>36</v>
      </c>
      <c r="F39" s="23">
        <v>110</v>
      </c>
      <c r="G39" s="24"/>
      <c r="H39" s="24"/>
      <c r="I39" s="24"/>
      <c r="J39" s="22">
        <f>ROUND(F39*(N39),2)</f>
        <v>3905</v>
      </c>
      <c r="K39" s="1">
        <f>ROUND(F39*(O39),2)</f>
        <v>0</v>
      </c>
      <c r="L39" s="1">
        <f>ROUND(F39*(G39+H39),2)</f>
        <v>0</v>
      </c>
      <c r="M39" s="1"/>
      <c r="N39" s="1">
        <v>35.5</v>
      </c>
      <c r="O39" s="1"/>
      <c r="P39" s="21">
        <f>ROUND(F39*(R39),3)</f>
        <v>1.5109999999999999</v>
      </c>
      <c r="Q39" s="28"/>
      <c r="R39" s="28">
        <v>1.3734500000000002E-2</v>
      </c>
      <c r="S39" s="21">
        <f>ROUND(F39*(X39),3)</f>
        <v>0</v>
      </c>
      <c r="X39">
        <v>0</v>
      </c>
      <c r="Z39">
        <v>0</v>
      </c>
    </row>
    <row r="40" spans="1:26" ht="24.95" customHeight="1" x14ac:dyDescent="0.25">
      <c r="A40" s="25">
        <v>25</v>
      </c>
      <c r="B40" s="22" t="s">
        <v>78</v>
      </c>
      <c r="C40" s="27" t="s">
        <v>88</v>
      </c>
      <c r="D40" s="22" t="s">
        <v>89</v>
      </c>
      <c r="E40" s="22" t="s">
        <v>36</v>
      </c>
      <c r="F40" s="23">
        <v>4.57</v>
      </c>
      <c r="G40" s="24"/>
      <c r="H40" s="24"/>
      <c r="I40" s="24"/>
      <c r="J40" s="22">
        <f>ROUND(F40*(N40),2)</f>
        <v>41.86</v>
      </c>
      <c r="K40" s="1">
        <f>ROUND(F40*(O40),2)</f>
        <v>0</v>
      </c>
      <c r="L40" s="1">
        <f>ROUND(F40*(G40+H40),2)</f>
        <v>0</v>
      </c>
      <c r="M40" s="1"/>
      <c r="N40" s="1">
        <v>9.16</v>
      </c>
      <c r="O40" s="1"/>
      <c r="P40" s="21">
        <f>ROUND(F40*(R40),3)</f>
        <v>0.45700000000000002</v>
      </c>
      <c r="Q40" s="28"/>
      <c r="R40" s="28">
        <v>0.1000588</v>
      </c>
      <c r="S40" s="21">
        <f>ROUND(F40*(X40),3)</f>
        <v>0</v>
      </c>
      <c r="X40">
        <v>0</v>
      </c>
      <c r="Z40">
        <v>0</v>
      </c>
    </row>
    <row r="41" spans="1:26" ht="21.95" customHeight="1" x14ac:dyDescent="0.25">
      <c r="A41" s="22"/>
      <c r="B41" s="22"/>
      <c r="C41" s="26"/>
      <c r="D41" s="26" t="s">
        <v>90</v>
      </c>
      <c r="E41" s="22"/>
      <c r="F41" s="23">
        <v>4.57</v>
      </c>
      <c r="G41" s="24"/>
      <c r="H41" s="24"/>
      <c r="I41" s="24"/>
      <c r="J41" s="22"/>
      <c r="K41" s="1"/>
      <c r="L41" s="1"/>
      <c r="M41" s="1"/>
      <c r="N41" s="1"/>
      <c r="O41" s="1"/>
      <c r="P41" s="1"/>
      <c r="S41" s="1"/>
    </row>
    <row r="42" spans="1:26" ht="24.95" customHeight="1" x14ac:dyDescent="0.25">
      <c r="A42" s="25">
        <v>26</v>
      </c>
      <c r="B42" s="22" t="s">
        <v>78</v>
      </c>
      <c r="C42" s="27" t="s">
        <v>91</v>
      </c>
      <c r="D42" s="22" t="s">
        <v>92</v>
      </c>
      <c r="E42" s="22" t="s">
        <v>43</v>
      </c>
      <c r="F42" s="23">
        <v>5</v>
      </c>
      <c r="G42" s="24"/>
      <c r="H42" s="24"/>
      <c r="I42" s="24"/>
      <c r="J42" s="22">
        <f>ROUND(F42*(N42),2)</f>
        <v>38.700000000000003</v>
      </c>
      <c r="K42" s="1">
        <f>ROUND(F42*(O42),2)</f>
        <v>0</v>
      </c>
      <c r="L42" s="1">
        <f>ROUND(F42*(G42+H42),2)</f>
        <v>0</v>
      </c>
      <c r="M42" s="1"/>
      <c r="N42" s="1">
        <v>7.74</v>
      </c>
      <c r="O42" s="1"/>
      <c r="P42" s="21">
        <f>ROUND(F42*(R42),3)</f>
        <v>1E-3</v>
      </c>
      <c r="Q42" s="28"/>
      <c r="R42" s="28">
        <v>1.4999999999999999E-4</v>
      </c>
      <c r="S42" s="21">
        <f>ROUND(F42*(X42),3)</f>
        <v>0</v>
      </c>
      <c r="X42">
        <v>0</v>
      </c>
      <c r="Z42">
        <v>0</v>
      </c>
    </row>
    <row r="43" spans="1:26" ht="24.95" customHeight="1" x14ac:dyDescent="0.25">
      <c r="A43" s="25">
        <v>27</v>
      </c>
      <c r="B43" s="22" t="s">
        <v>78</v>
      </c>
      <c r="C43" s="27" t="s">
        <v>93</v>
      </c>
      <c r="D43" s="22" t="s">
        <v>94</v>
      </c>
      <c r="E43" s="22" t="s">
        <v>43</v>
      </c>
      <c r="F43" s="23">
        <v>5</v>
      </c>
      <c r="G43" s="24"/>
      <c r="H43" s="24"/>
      <c r="I43" s="24"/>
      <c r="J43" s="22">
        <f>ROUND(F43*(N43),2)</f>
        <v>102.5</v>
      </c>
      <c r="K43" s="1">
        <f>ROUND(F43*(O43),2)</f>
        <v>0</v>
      </c>
      <c r="L43" s="1">
        <f>ROUND(F43*(G43+H43),2)</f>
        <v>0</v>
      </c>
      <c r="M43" s="1"/>
      <c r="N43" s="1">
        <v>20.5</v>
      </c>
      <c r="O43" s="1"/>
      <c r="P43" s="21">
        <f>ROUND(F43*(R43),3)</f>
        <v>2E-3</v>
      </c>
      <c r="Q43" s="28"/>
      <c r="R43" s="28">
        <v>3.2299999999999999E-4</v>
      </c>
      <c r="S43" s="21">
        <f>ROUND(F43*(X43),3)</f>
        <v>0</v>
      </c>
      <c r="X43">
        <v>0</v>
      </c>
      <c r="Z43">
        <v>0</v>
      </c>
    </row>
    <row r="44" spans="1:26" ht="24.95" customHeight="1" x14ac:dyDescent="0.25">
      <c r="A44" s="25">
        <v>28</v>
      </c>
      <c r="B44" s="22" t="s">
        <v>78</v>
      </c>
      <c r="C44" s="27" t="s">
        <v>95</v>
      </c>
      <c r="D44" s="22" t="s">
        <v>96</v>
      </c>
      <c r="E44" s="22" t="s">
        <v>43</v>
      </c>
      <c r="F44" s="23">
        <v>3</v>
      </c>
      <c r="G44" s="24"/>
      <c r="H44" s="24"/>
      <c r="I44" s="24"/>
      <c r="J44" s="22">
        <f>ROUND(F44*(N44),2)</f>
        <v>106.5</v>
      </c>
      <c r="K44" s="1">
        <f>ROUND(F44*(O44),2)</f>
        <v>0</v>
      </c>
      <c r="L44" s="1">
        <f>ROUND(F44*(G44+H44),2)</f>
        <v>0</v>
      </c>
      <c r="M44" s="1"/>
      <c r="N44" s="1">
        <v>35.5</v>
      </c>
      <c r="O44" s="1"/>
      <c r="P44" s="21">
        <f>ROUND(F44*(R44),3)</f>
        <v>2E-3</v>
      </c>
      <c r="Q44" s="28"/>
      <c r="R44" s="28">
        <v>5.2500000000000008E-4</v>
      </c>
      <c r="S44" s="21">
        <f>ROUND(F44*(X44),3)</f>
        <v>0</v>
      </c>
      <c r="X44">
        <v>0</v>
      </c>
      <c r="Z44">
        <v>0</v>
      </c>
    </row>
    <row r="45" spans="1:26" ht="24.95" customHeight="1" x14ac:dyDescent="0.25">
      <c r="A45" s="25">
        <v>29</v>
      </c>
      <c r="B45" s="22" t="s">
        <v>78</v>
      </c>
      <c r="C45" s="27" t="s">
        <v>97</v>
      </c>
      <c r="D45" s="22" t="s">
        <v>98</v>
      </c>
      <c r="E45" s="22" t="s">
        <v>43</v>
      </c>
      <c r="F45" s="23">
        <v>6</v>
      </c>
      <c r="G45" s="24"/>
      <c r="H45" s="24"/>
      <c r="I45" s="24"/>
      <c r="J45" s="22">
        <f>ROUND(F45*(N45),2)</f>
        <v>185.7</v>
      </c>
      <c r="K45" s="1">
        <f>ROUND(F45*(O45),2)</f>
        <v>0</v>
      </c>
      <c r="L45" s="1">
        <f>ROUND(F45*(G45+H45),2)</f>
        <v>0</v>
      </c>
      <c r="M45" s="1"/>
      <c r="N45" s="1">
        <v>30.95</v>
      </c>
      <c r="O45" s="1"/>
      <c r="P45" s="21">
        <f>ROUND(F45*(R45),3)</f>
        <v>0.34699999999999998</v>
      </c>
      <c r="Q45" s="28"/>
      <c r="R45" s="28">
        <v>5.7826250000000003E-2</v>
      </c>
      <c r="S45" s="21">
        <f>ROUND(F45*(X45),3)</f>
        <v>0</v>
      </c>
      <c r="X45">
        <v>0</v>
      </c>
      <c r="Z45">
        <v>0</v>
      </c>
    </row>
    <row r="46" spans="1:26" ht="24.95" customHeight="1" x14ac:dyDescent="0.25">
      <c r="A46" s="25">
        <v>30</v>
      </c>
      <c r="B46" s="22" t="s">
        <v>78</v>
      </c>
      <c r="C46" s="27" t="s">
        <v>99</v>
      </c>
      <c r="D46" s="22" t="s">
        <v>100</v>
      </c>
      <c r="E46" s="22" t="s">
        <v>101</v>
      </c>
      <c r="F46" s="23">
        <v>22.849999999999998</v>
      </c>
      <c r="G46" s="24"/>
      <c r="H46" s="24"/>
      <c r="I46" s="24"/>
      <c r="J46" s="22">
        <f>ROUND(F46*(N46),2)</f>
        <v>95.06</v>
      </c>
      <c r="K46" s="1">
        <f>ROUND(F46*(O46),2)</f>
        <v>0</v>
      </c>
      <c r="L46" s="1">
        <f>ROUND(F46*(G46+H46),2)</f>
        <v>0</v>
      </c>
      <c r="M46" s="1"/>
      <c r="N46" s="1">
        <v>4.16</v>
      </c>
      <c r="O46" s="1"/>
      <c r="P46" s="21">
        <f>ROUND(F46*(R46),3)</f>
        <v>0.182</v>
      </c>
      <c r="Q46" s="28"/>
      <c r="R46" s="28">
        <v>7.9856200000000006E-3</v>
      </c>
      <c r="S46" s="21">
        <f>ROUND(F46*(X46),3)</f>
        <v>0</v>
      </c>
      <c r="X46">
        <v>0</v>
      </c>
      <c r="Z46">
        <v>0</v>
      </c>
    </row>
    <row r="47" spans="1:26" ht="21.95" customHeight="1" x14ac:dyDescent="0.25">
      <c r="A47" s="22"/>
      <c r="B47" s="22"/>
      <c r="C47" s="26"/>
      <c r="D47" s="26" t="s">
        <v>102</v>
      </c>
      <c r="E47" s="22"/>
      <c r="F47" s="23">
        <v>22.849999999999998</v>
      </c>
      <c r="G47" s="24"/>
      <c r="H47" s="24"/>
      <c r="I47" s="24"/>
      <c r="J47" s="22"/>
      <c r="K47" s="1"/>
      <c r="L47" s="1"/>
      <c r="M47" s="1"/>
      <c r="N47" s="1"/>
      <c r="O47" s="1"/>
      <c r="P47" s="1"/>
      <c r="S47" s="1"/>
    </row>
    <row r="48" spans="1:26" ht="24.95" customHeight="1" x14ac:dyDescent="0.25">
      <c r="A48" s="25">
        <v>31</v>
      </c>
      <c r="B48" s="22" t="s">
        <v>103</v>
      </c>
      <c r="C48" s="27" t="s">
        <v>104</v>
      </c>
      <c r="D48" s="22" t="s">
        <v>105</v>
      </c>
      <c r="E48" s="22" t="s">
        <v>36</v>
      </c>
      <c r="F48" s="23">
        <v>25.522500000000001</v>
      </c>
      <c r="G48" s="24"/>
      <c r="H48" s="24"/>
      <c r="I48" s="24"/>
      <c r="J48" s="22">
        <f>ROUND(F48*(N48),2)</f>
        <v>284.07</v>
      </c>
      <c r="K48" s="1">
        <f>ROUND(F48*(O48),2)</f>
        <v>0</v>
      </c>
      <c r="L48" s="1">
        <f>ROUND(F48*(G48+H48),2)</f>
        <v>0</v>
      </c>
      <c r="M48" s="1"/>
      <c r="N48" s="1">
        <v>11.13</v>
      </c>
      <c r="O48" s="1"/>
      <c r="P48" s="21">
        <f>ROUND(F48*(R48),3)</f>
        <v>2.8109999999999999</v>
      </c>
      <c r="Q48" s="28"/>
      <c r="R48" s="28">
        <v>0.110150804</v>
      </c>
      <c r="S48" s="21">
        <f>ROUND(F48*(X48),3)</f>
        <v>0</v>
      </c>
      <c r="X48">
        <v>0</v>
      </c>
      <c r="Z48">
        <v>0</v>
      </c>
    </row>
    <row r="49" spans="1:26" ht="21.95" customHeight="1" x14ac:dyDescent="0.25">
      <c r="A49" s="22"/>
      <c r="B49" s="22"/>
      <c r="C49" s="26"/>
      <c r="D49" s="26" t="s">
        <v>106</v>
      </c>
      <c r="E49" s="22"/>
      <c r="F49" s="23">
        <v>3</v>
      </c>
      <c r="G49" s="24"/>
      <c r="H49" s="24"/>
      <c r="I49" s="24"/>
      <c r="J49" s="22"/>
      <c r="K49" s="1"/>
      <c r="L49" s="1"/>
      <c r="M49" s="1"/>
      <c r="N49" s="1"/>
      <c r="O49" s="1"/>
      <c r="P49" s="1"/>
      <c r="S49" s="1"/>
    </row>
    <row r="50" spans="1:26" ht="21.95" customHeight="1" x14ac:dyDescent="0.25">
      <c r="A50" s="22"/>
      <c r="B50" s="22"/>
      <c r="C50" s="26"/>
      <c r="D50" s="26" t="s">
        <v>107</v>
      </c>
      <c r="E50" s="22"/>
      <c r="F50" s="23">
        <v>0.9</v>
      </c>
      <c r="G50" s="24"/>
      <c r="H50" s="24"/>
      <c r="I50" s="24"/>
      <c r="J50" s="22"/>
      <c r="K50" s="1"/>
      <c r="L50" s="1"/>
      <c r="M50" s="1"/>
      <c r="N50" s="1"/>
      <c r="O50" s="1"/>
      <c r="P50" s="1"/>
      <c r="S50" s="1"/>
    </row>
    <row r="51" spans="1:26" ht="21.95" customHeight="1" x14ac:dyDescent="0.25">
      <c r="A51" s="22"/>
      <c r="B51" s="22"/>
      <c r="C51" s="26"/>
      <c r="D51" s="26" t="s">
        <v>108</v>
      </c>
      <c r="E51" s="22"/>
      <c r="F51" s="23">
        <v>1.05</v>
      </c>
      <c r="G51" s="24"/>
      <c r="H51" s="24"/>
      <c r="I51" s="24"/>
      <c r="J51" s="22"/>
      <c r="K51" s="1"/>
      <c r="L51" s="1"/>
      <c r="M51" s="1"/>
      <c r="N51" s="1"/>
      <c r="O51" s="1"/>
      <c r="P51" s="1"/>
      <c r="S51" s="1"/>
    </row>
    <row r="52" spans="1:26" ht="21.95" customHeight="1" x14ac:dyDescent="0.25">
      <c r="A52" s="22"/>
      <c r="B52" s="22"/>
      <c r="C52" s="26"/>
      <c r="D52" s="26" t="s">
        <v>109</v>
      </c>
      <c r="E52" s="22"/>
      <c r="F52" s="23">
        <v>1.4624999999999999</v>
      </c>
      <c r="G52" s="24"/>
      <c r="H52" s="24"/>
      <c r="I52" s="24"/>
      <c r="J52" s="22"/>
      <c r="K52" s="1"/>
      <c r="L52" s="1"/>
      <c r="M52" s="1"/>
      <c r="N52" s="1"/>
      <c r="O52" s="1"/>
      <c r="P52" s="1"/>
      <c r="S52" s="1"/>
    </row>
    <row r="53" spans="1:26" ht="21.95" customHeight="1" x14ac:dyDescent="0.25">
      <c r="A53" s="22"/>
      <c r="B53" s="22"/>
      <c r="C53" s="26"/>
      <c r="D53" s="26" t="s">
        <v>110</v>
      </c>
      <c r="E53" s="22"/>
      <c r="F53" s="23">
        <v>3</v>
      </c>
      <c r="G53" s="24"/>
      <c r="H53" s="24"/>
      <c r="I53" s="24"/>
      <c r="J53" s="22"/>
      <c r="K53" s="1"/>
      <c r="L53" s="1"/>
      <c r="M53" s="1"/>
      <c r="N53" s="1"/>
      <c r="O53" s="1"/>
      <c r="P53" s="1"/>
      <c r="S53" s="1"/>
    </row>
    <row r="54" spans="1:26" ht="21.95" customHeight="1" x14ac:dyDescent="0.25">
      <c r="A54" s="22"/>
      <c r="B54" s="22"/>
      <c r="C54" s="26"/>
      <c r="D54" s="26" t="s">
        <v>111</v>
      </c>
      <c r="E54" s="22"/>
      <c r="F54" s="23">
        <v>0.75</v>
      </c>
      <c r="G54" s="24"/>
      <c r="H54" s="24"/>
      <c r="I54" s="24"/>
      <c r="J54" s="22"/>
      <c r="K54" s="1"/>
      <c r="L54" s="1"/>
      <c r="M54" s="1"/>
      <c r="N54" s="1"/>
      <c r="O54" s="1"/>
      <c r="P54" s="1"/>
      <c r="S54" s="1"/>
    </row>
    <row r="55" spans="1:26" ht="21.95" customHeight="1" x14ac:dyDescent="0.25">
      <c r="A55" s="22"/>
      <c r="B55" s="22"/>
      <c r="C55" s="26"/>
      <c r="D55" s="26" t="s">
        <v>112</v>
      </c>
      <c r="E55" s="22"/>
      <c r="F55" s="23">
        <v>1.075</v>
      </c>
      <c r="G55" s="24"/>
      <c r="H55" s="24"/>
      <c r="I55" s="24"/>
      <c r="J55" s="22"/>
      <c r="K55" s="1"/>
      <c r="L55" s="1"/>
      <c r="M55" s="1"/>
      <c r="N55" s="1"/>
      <c r="O55" s="1"/>
      <c r="P55" s="1"/>
      <c r="S55" s="1"/>
    </row>
    <row r="56" spans="1:26" ht="21.95" customHeight="1" x14ac:dyDescent="0.25">
      <c r="A56" s="22"/>
      <c r="B56" s="22"/>
      <c r="C56" s="26"/>
      <c r="D56" s="26" t="s">
        <v>113</v>
      </c>
      <c r="E56" s="22"/>
      <c r="F56" s="23">
        <v>1.5249999999999999</v>
      </c>
      <c r="G56" s="24"/>
      <c r="H56" s="24"/>
      <c r="I56" s="24"/>
      <c r="J56" s="22"/>
      <c r="K56" s="1"/>
      <c r="L56" s="1"/>
      <c r="M56" s="1"/>
      <c r="N56" s="1"/>
      <c r="O56" s="1"/>
      <c r="P56" s="1"/>
      <c r="S56" s="1"/>
    </row>
    <row r="57" spans="1:26" ht="21.95" customHeight="1" x14ac:dyDescent="0.25">
      <c r="A57" s="22"/>
      <c r="B57" s="22"/>
      <c r="C57" s="26"/>
      <c r="D57" s="26" t="s">
        <v>114</v>
      </c>
      <c r="E57" s="22"/>
      <c r="F57" s="23">
        <v>6.2400000000000011</v>
      </c>
      <c r="G57" s="24"/>
      <c r="H57" s="24"/>
      <c r="I57" s="24"/>
      <c r="J57" s="22"/>
      <c r="K57" s="1"/>
      <c r="L57" s="1"/>
      <c r="M57" s="1"/>
      <c r="N57" s="1"/>
      <c r="O57" s="1"/>
      <c r="P57" s="1"/>
      <c r="S57" s="1"/>
    </row>
    <row r="58" spans="1:26" ht="21.95" customHeight="1" x14ac:dyDescent="0.25">
      <c r="A58" s="22"/>
      <c r="B58" s="22"/>
      <c r="C58" s="26"/>
      <c r="D58" s="26" t="s">
        <v>115</v>
      </c>
      <c r="E58" s="22"/>
      <c r="F58" s="23">
        <v>3.3600000000000003</v>
      </c>
      <c r="G58" s="24"/>
      <c r="H58" s="24"/>
      <c r="I58" s="24"/>
      <c r="J58" s="22"/>
      <c r="K58" s="1"/>
      <c r="L58" s="1"/>
      <c r="M58" s="1"/>
      <c r="N58" s="1"/>
      <c r="O58" s="1"/>
      <c r="P58" s="1"/>
      <c r="S58" s="1"/>
    </row>
    <row r="59" spans="1:26" ht="21.95" customHeight="1" x14ac:dyDescent="0.25">
      <c r="A59" s="22"/>
      <c r="B59" s="22"/>
      <c r="C59" s="26"/>
      <c r="D59" s="26" t="s">
        <v>116</v>
      </c>
      <c r="E59" s="22"/>
      <c r="F59" s="23">
        <v>3.16</v>
      </c>
      <c r="G59" s="24"/>
      <c r="H59" s="24"/>
      <c r="I59" s="24"/>
      <c r="J59" s="22"/>
      <c r="K59" s="1"/>
      <c r="L59" s="1"/>
      <c r="M59" s="1"/>
      <c r="N59" s="1"/>
      <c r="O59" s="1"/>
      <c r="P59" s="1"/>
      <c r="S59" s="1"/>
    </row>
    <row r="60" spans="1:26" ht="24.95" customHeight="1" x14ac:dyDescent="0.25">
      <c r="A60" s="25">
        <v>32</v>
      </c>
      <c r="B60" s="22" t="s">
        <v>103</v>
      </c>
      <c r="C60" s="27" t="s">
        <v>117</v>
      </c>
      <c r="D60" s="22" t="s">
        <v>118</v>
      </c>
      <c r="E60" s="22" t="s">
        <v>36</v>
      </c>
      <c r="F60" s="23">
        <v>25.523</v>
      </c>
      <c r="G60" s="24"/>
      <c r="H60" s="24"/>
      <c r="I60" s="24"/>
      <c r="J60" s="22">
        <f>ROUND(F60*(N60),2)</f>
        <v>343.03</v>
      </c>
      <c r="K60" s="1">
        <f>ROUND(F60*(O60),2)</f>
        <v>0</v>
      </c>
      <c r="L60" s="1">
        <f>ROUND(F60*(G60+H60),2)</f>
        <v>0</v>
      </c>
      <c r="M60" s="1"/>
      <c r="N60" s="1">
        <v>13.44</v>
      </c>
      <c r="O60" s="1"/>
      <c r="P60" s="21">
        <f>ROUND(F60*(R60),3)</f>
        <v>2.8540000000000001</v>
      </c>
      <c r="Q60" s="28"/>
      <c r="R60" s="28">
        <v>0.111834004</v>
      </c>
      <c r="S60" s="21">
        <f>ROUND(F60*(X60),3)</f>
        <v>0</v>
      </c>
      <c r="X60">
        <v>0</v>
      </c>
      <c r="Z60">
        <v>0</v>
      </c>
    </row>
    <row r="61" spans="1:26" ht="24.95" customHeight="1" x14ac:dyDescent="0.25">
      <c r="A61" s="25">
        <v>33</v>
      </c>
      <c r="B61" s="22" t="s">
        <v>103</v>
      </c>
      <c r="C61" s="27" t="s">
        <v>119</v>
      </c>
      <c r="D61" s="22" t="s">
        <v>120</v>
      </c>
      <c r="E61" s="22" t="s">
        <v>36</v>
      </c>
      <c r="F61" s="23">
        <v>19.003</v>
      </c>
      <c r="G61" s="24"/>
      <c r="H61" s="24"/>
      <c r="I61" s="24"/>
      <c r="J61" s="22">
        <f>ROUND(F61*(N61),2)</f>
        <v>468.42</v>
      </c>
      <c r="K61" s="1">
        <f>ROUND(F61*(O61),2)</f>
        <v>0</v>
      </c>
      <c r="L61" s="1">
        <f>ROUND(F61*(G61+H61),2)</f>
        <v>0</v>
      </c>
      <c r="M61" s="1"/>
      <c r="N61" s="1">
        <v>24.65</v>
      </c>
      <c r="O61" s="1"/>
      <c r="P61" s="21">
        <f>ROUND(F61*(R61),3)</f>
        <v>0.58699999999999997</v>
      </c>
      <c r="Q61" s="28"/>
      <c r="R61" s="28">
        <v>3.0900000000000004E-2</v>
      </c>
      <c r="S61" s="21">
        <f>ROUND(F61*(X61),3)</f>
        <v>0</v>
      </c>
      <c r="X61">
        <v>0</v>
      </c>
      <c r="Z61">
        <v>0</v>
      </c>
    </row>
    <row r="62" spans="1:26" x14ac:dyDescent="0.25">
      <c r="A62" s="12"/>
      <c r="B62" s="12"/>
      <c r="C62" s="12"/>
      <c r="D62" s="12" t="s">
        <v>12</v>
      </c>
      <c r="E62" s="12"/>
      <c r="F62" s="21"/>
      <c r="G62" s="14"/>
      <c r="H62" s="14"/>
      <c r="I62" s="14"/>
      <c r="J62" s="12"/>
      <c r="K62" s="12"/>
      <c r="L62" s="12">
        <f>ROUND((SUM(L34:L61))/1,2)</f>
        <v>0</v>
      </c>
      <c r="M62" s="12">
        <f>ROUND((SUM(M34:M61))/1,2)</f>
        <v>0</v>
      </c>
      <c r="N62" s="12"/>
      <c r="O62" s="12"/>
      <c r="P62" s="29">
        <f>ROUND((SUM(P34:P61))/1,2)</f>
        <v>9.16</v>
      </c>
      <c r="Q62" s="10"/>
      <c r="R62" s="10"/>
      <c r="S62" s="29">
        <f>ROUND((SUM(S34:S61))/1,2)</f>
        <v>0</v>
      </c>
      <c r="T62" s="10"/>
      <c r="U62" s="10"/>
      <c r="V62" s="10"/>
      <c r="W62" s="10"/>
      <c r="X62" s="10"/>
      <c r="Y62" s="10"/>
      <c r="Z62" s="10"/>
    </row>
    <row r="63" spans="1:26" x14ac:dyDescent="0.25">
      <c r="A63" s="1"/>
      <c r="B63" s="1"/>
      <c r="C63" s="1"/>
      <c r="D63" s="1"/>
      <c r="E63" s="1"/>
      <c r="F63" s="17"/>
      <c r="G63" s="7"/>
      <c r="H63" s="7"/>
      <c r="I63" s="7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2"/>
      <c r="B64" s="12"/>
      <c r="C64" s="12"/>
      <c r="D64" s="12" t="s">
        <v>13</v>
      </c>
      <c r="E64" s="12"/>
      <c r="F64" s="21"/>
      <c r="G64" s="13"/>
      <c r="H64" s="13"/>
      <c r="I64" s="13"/>
      <c r="J64" s="12"/>
      <c r="K64" s="12"/>
      <c r="L64" s="12"/>
      <c r="M64" s="12"/>
      <c r="N64" s="12"/>
      <c r="O64" s="12"/>
      <c r="P64" s="12"/>
      <c r="Q64" s="10"/>
      <c r="R64" s="10"/>
      <c r="S64" s="12"/>
      <c r="T64" s="10"/>
      <c r="U64" s="10"/>
      <c r="V64" s="10"/>
      <c r="W64" s="10"/>
      <c r="X64" s="10"/>
      <c r="Y64" s="10"/>
      <c r="Z64" s="10"/>
    </row>
    <row r="65" spans="1:26" ht="24.95" customHeight="1" x14ac:dyDescent="0.25">
      <c r="A65" s="25">
        <v>34</v>
      </c>
      <c r="B65" s="22" t="s">
        <v>121</v>
      </c>
      <c r="C65" s="27" t="s">
        <v>122</v>
      </c>
      <c r="D65" s="22" t="s">
        <v>123</v>
      </c>
      <c r="E65" s="22" t="s">
        <v>36</v>
      </c>
      <c r="F65" s="23">
        <v>110</v>
      </c>
      <c r="G65" s="24"/>
      <c r="H65" s="24"/>
      <c r="I65" s="24"/>
      <c r="J65" s="22">
        <f>ROUND(F65*(N65),2)</f>
        <v>595.1</v>
      </c>
      <c r="K65" s="1">
        <f>ROUND(F65*(O65),2)</f>
        <v>0</v>
      </c>
      <c r="L65" s="1">
        <f>ROUND(F65*(G65+H65),2)</f>
        <v>0</v>
      </c>
      <c r="M65" s="1"/>
      <c r="N65" s="1">
        <v>5.41</v>
      </c>
      <c r="O65" s="1"/>
      <c r="P65" s="21">
        <f>ROUND(F65*(R65),3)</f>
        <v>8.3550000000000004</v>
      </c>
      <c r="Q65" s="28"/>
      <c r="R65" s="28">
        <v>7.5953530000000005E-2</v>
      </c>
      <c r="S65" s="21">
        <f>ROUND(F65*(X65),3)</f>
        <v>0</v>
      </c>
      <c r="X65">
        <v>0</v>
      </c>
      <c r="Z65">
        <v>0</v>
      </c>
    </row>
    <row r="66" spans="1:26" ht="21.95" customHeight="1" x14ac:dyDescent="0.25">
      <c r="A66" s="22"/>
      <c r="B66" s="22"/>
      <c r="C66" s="26"/>
      <c r="D66" s="26">
        <v>110</v>
      </c>
      <c r="E66" s="22"/>
      <c r="F66" s="23">
        <v>110</v>
      </c>
      <c r="G66" s="24"/>
      <c r="H66" s="24"/>
      <c r="I66" s="24"/>
      <c r="J66" s="22"/>
      <c r="K66" s="1"/>
      <c r="L66" s="1"/>
      <c r="M66" s="1"/>
      <c r="N66" s="1"/>
      <c r="O66" s="1"/>
      <c r="P66" s="1"/>
      <c r="S66" s="1"/>
    </row>
    <row r="67" spans="1:26" ht="24.95" customHeight="1" x14ac:dyDescent="0.25">
      <c r="A67" s="25">
        <v>35</v>
      </c>
      <c r="B67" s="22" t="s">
        <v>78</v>
      </c>
      <c r="C67" s="27" t="s">
        <v>124</v>
      </c>
      <c r="D67" s="22" t="s">
        <v>125</v>
      </c>
      <c r="E67" s="22" t="s">
        <v>36</v>
      </c>
      <c r="F67" s="23">
        <v>175</v>
      </c>
      <c r="G67" s="24"/>
      <c r="H67" s="24"/>
      <c r="I67" s="24"/>
      <c r="J67" s="22">
        <f>ROUND(F67*(N67),2)</f>
        <v>668.5</v>
      </c>
      <c r="K67" s="1">
        <f>ROUND(F67*(O67),2)</f>
        <v>0</v>
      </c>
      <c r="L67" s="1">
        <f>ROUND(F67*(G67+H67),2)</f>
        <v>0</v>
      </c>
      <c r="M67" s="1"/>
      <c r="N67" s="1">
        <v>3.82</v>
      </c>
      <c r="O67" s="1"/>
      <c r="P67" s="21">
        <f>ROUND(F67*(R67),3)</f>
        <v>8.9999999999999993E-3</v>
      </c>
      <c r="Q67" s="28"/>
      <c r="R67" s="28">
        <v>4.8999999999999998E-5</v>
      </c>
      <c r="S67" s="21">
        <f>ROUND(F67*(X67),3)</f>
        <v>0</v>
      </c>
      <c r="X67">
        <v>0</v>
      </c>
      <c r="Z67">
        <v>0</v>
      </c>
    </row>
    <row r="68" spans="1:26" ht="24.95" customHeight="1" x14ac:dyDescent="0.25">
      <c r="A68" s="25">
        <v>36</v>
      </c>
      <c r="B68" s="22" t="s">
        <v>78</v>
      </c>
      <c r="C68" s="27" t="s">
        <v>126</v>
      </c>
      <c r="D68" s="22" t="s">
        <v>127</v>
      </c>
      <c r="E68" s="22" t="s">
        <v>101</v>
      </c>
      <c r="F68" s="23">
        <v>59.55</v>
      </c>
      <c r="G68" s="24"/>
      <c r="H68" s="24"/>
      <c r="I68" s="24"/>
      <c r="J68" s="22">
        <f>ROUND(F68*(N68),2)</f>
        <v>316.81</v>
      </c>
      <c r="K68" s="1">
        <f>ROUND(F68*(O68),2)</f>
        <v>0</v>
      </c>
      <c r="L68" s="1">
        <f>ROUND(F68*(G68+H68),2)</f>
        <v>0</v>
      </c>
      <c r="M68" s="1"/>
      <c r="N68" s="1">
        <v>5.32</v>
      </c>
      <c r="O68" s="1"/>
      <c r="P68" s="21">
        <f>ROUND(F68*(R68),3)</f>
        <v>0</v>
      </c>
      <c r="Q68" s="28"/>
      <c r="R68" s="28">
        <v>0</v>
      </c>
      <c r="S68" s="21">
        <f>ROUND(F68*(X68),3)</f>
        <v>0</v>
      </c>
      <c r="X68">
        <v>0</v>
      </c>
      <c r="Z68">
        <v>0</v>
      </c>
    </row>
    <row r="69" spans="1:26" ht="21.95" customHeight="1" x14ac:dyDescent="0.25">
      <c r="A69" s="22"/>
      <c r="B69" s="22"/>
      <c r="C69" s="26"/>
      <c r="D69" s="26" t="s">
        <v>128</v>
      </c>
      <c r="E69" s="22"/>
      <c r="F69" s="23">
        <v>2.4</v>
      </c>
      <c r="G69" s="24"/>
      <c r="H69" s="24"/>
      <c r="I69" s="24"/>
      <c r="J69" s="22"/>
      <c r="K69" s="1"/>
      <c r="L69" s="1"/>
      <c r="M69" s="1"/>
      <c r="N69" s="1"/>
      <c r="O69" s="1"/>
      <c r="P69" s="1"/>
      <c r="Q69" t="s">
        <v>129</v>
      </c>
      <c r="S69" s="1"/>
    </row>
    <row r="70" spans="1:26" ht="21.95" customHeight="1" x14ac:dyDescent="0.25">
      <c r="A70" s="22"/>
      <c r="B70" s="22"/>
      <c r="C70" s="26"/>
      <c r="D70" s="26" t="s">
        <v>130</v>
      </c>
      <c r="E70" s="22"/>
      <c r="F70" s="23">
        <v>3.6</v>
      </c>
      <c r="G70" s="24"/>
      <c r="H70" s="24"/>
      <c r="I70" s="24"/>
      <c r="J70" s="22"/>
      <c r="K70" s="1"/>
      <c r="L70" s="1"/>
      <c r="M70" s="1"/>
      <c r="N70" s="1"/>
      <c r="O70" s="1"/>
      <c r="P70" s="1"/>
      <c r="Q70" t="s">
        <v>129</v>
      </c>
      <c r="S70" s="1"/>
    </row>
    <row r="71" spans="1:26" ht="21.95" customHeight="1" x14ac:dyDescent="0.25">
      <c r="A71" s="22"/>
      <c r="B71" s="22"/>
      <c r="C71" s="26"/>
      <c r="D71" s="26" t="s">
        <v>131</v>
      </c>
      <c r="E71" s="22"/>
      <c r="F71" s="23">
        <v>4.2</v>
      </c>
      <c r="G71" s="24"/>
      <c r="H71" s="24"/>
      <c r="I71" s="24"/>
      <c r="J71" s="22"/>
      <c r="K71" s="1"/>
      <c r="L71" s="1"/>
      <c r="M71" s="1"/>
      <c r="N71" s="1"/>
      <c r="O71" s="1"/>
      <c r="P71" s="1"/>
      <c r="Q71" t="s">
        <v>129</v>
      </c>
      <c r="S71" s="1"/>
    </row>
    <row r="72" spans="1:26" ht="21.95" customHeight="1" x14ac:dyDescent="0.25">
      <c r="A72" s="22"/>
      <c r="B72" s="22"/>
      <c r="C72" s="26"/>
      <c r="D72" s="26" t="s">
        <v>132</v>
      </c>
      <c r="E72" s="22"/>
      <c r="F72" s="23">
        <v>5.85</v>
      </c>
      <c r="G72" s="24"/>
      <c r="H72" s="24"/>
      <c r="I72" s="24"/>
      <c r="J72" s="22"/>
      <c r="K72" s="1"/>
      <c r="L72" s="1"/>
      <c r="M72" s="1"/>
      <c r="N72" s="1"/>
      <c r="O72" s="1"/>
      <c r="P72" s="1"/>
      <c r="Q72" t="s">
        <v>129</v>
      </c>
      <c r="S72" s="1"/>
    </row>
    <row r="73" spans="1:26" ht="21.95" customHeight="1" x14ac:dyDescent="0.25">
      <c r="A73" s="22"/>
      <c r="B73" s="22"/>
      <c r="C73" s="26"/>
      <c r="D73" s="26" t="s">
        <v>133</v>
      </c>
      <c r="E73" s="22"/>
      <c r="F73" s="23">
        <v>6</v>
      </c>
      <c r="G73" s="24"/>
      <c r="H73" s="24"/>
      <c r="I73" s="24"/>
      <c r="J73" s="22"/>
      <c r="K73" s="1"/>
      <c r="L73" s="1"/>
      <c r="M73" s="1"/>
      <c r="N73" s="1"/>
      <c r="O73" s="1"/>
      <c r="P73" s="1"/>
      <c r="Q73" t="s">
        <v>129</v>
      </c>
      <c r="S73" s="1"/>
    </row>
    <row r="74" spans="1:26" ht="21.95" customHeight="1" x14ac:dyDescent="0.25">
      <c r="A74" s="22"/>
      <c r="B74" s="22"/>
      <c r="C74" s="26"/>
      <c r="D74" s="26" t="s">
        <v>134</v>
      </c>
      <c r="E74" s="22"/>
      <c r="F74" s="23">
        <v>3</v>
      </c>
      <c r="G74" s="24"/>
      <c r="H74" s="24"/>
      <c r="I74" s="24"/>
      <c r="J74" s="22"/>
      <c r="K74" s="1"/>
      <c r="L74" s="1"/>
      <c r="M74" s="1"/>
      <c r="N74" s="1"/>
      <c r="O74" s="1"/>
      <c r="P74" s="1"/>
      <c r="Q74" t="s">
        <v>129</v>
      </c>
      <c r="S74" s="1"/>
    </row>
    <row r="75" spans="1:26" ht="21.95" customHeight="1" x14ac:dyDescent="0.25">
      <c r="A75" s="22"/>
      <c r="B75" s="22"/>
      <c r="C75" s="26"/>
      <c r="D75" s="26" t="s">
        <v>135</v>
      </c>
      <c r="E75" s="22"/>
      <c r="F75" s="23">
        <v>4.3</v>
      </c>
      <c r="G75" s="24"/>
      <c r="H75" s="24"/>
      <c r="I75" s="24"/>
      <c r="J75" s="22"/>
      <c r="K75" s="1"/>
      <c r="L75" s="1"/>
      <c r="M75" s="1"/>
      <c r="N75" s="1"/>
      <c r="O75" s="1"/>
      <c r="P75" s="1"/>
      <c r="Q75" t="s">
        <v>129</v>
      </c>
      <c r="S75" s="1"/>
    </row>
    <row r="76" spans="1:26" ht="21.95" customHeight="1" x14ac:dyDescent="0.25">
      <c r="A76" s="22"/>
      <c r="B76" s="22"/>
      <c r="C76" s="26"/>
      <c r="D76" s="26" t="s">
        <v>136</v>
      </c>
      <c r="E76" s="22"/>
      <c r="F76" s="23">
        <v>6.1</v>
      </c>
      <c r="G76" s="24"/>
      <c r="H76" s="24"/>
      <c r="I76" s="24"/>
      <c r="J76" s="22"/>
      <c r="K76" s="1"/>
      <c r="L76" s="1"/>
      <c r="M76" s="1"/>
      <c r="N76" s="1"/>
      <c r="O76" s="1"/>
      <c r="P76" s="1"/>
      <c r="Q76" t="s">
        <v>129</v>
      </c>
      <c r="S76" s="1"/>
    </row>
    <row r="77" spans="1:26" ht="21.95" customHeight="1" x14ac:dyDescent="0.25">
      <c r="A77" s="22"/>
      <c r="B77" s="22"/>
      <c r="C77" s="26"/>
      <c r="D77" s="26" t="s">
        <v>137</v>
      </c>
      <c r="E77" s="22"/>
      <c r="F77" s="23">
        <v>7.8000000000000007</v>
      </c>
      <c r="G77" s="24"/>
      <c r="H77" s="24"/>
      <c r="I77" s="24"/>
      <c r="J77" s="22"/>
      <c r="K77" s="1"/>
      <c r="L77" s="1"/>
      <c r="M77" s="1"/>
      <c r="N77" s="1"/>
      <c r="O77" s="1"/>
      <c r="P77" s="1"/>
      <c r="Q77" t="s">
        <v>129</v>
      </c>
      <c r="S77" s="1"/>
    </row>
    <row r="78" spans="1:26" ht="21.95" customHeight="1" x14ac:dyDescent="0.25">
      <c r="A78" s="22"/>
      <c r="B78" s="22"/>
      <c r="C78" s="26"/>
      <c r="D78" s="26" t="s">
        <v>138</v>
      </c>
      <c r="E78" s="22"/>
      <c r="F78" s="23">
        <v>8.4</v>
      </c>
      <c r="G78" s="24"/>
      <c r="H78" s="24"/>
      <c r="I78" s="24"/>
      <c r="J78" s="22"/>
      <c r="K78" s="1"/>
      <c r="L78" s="1"/>
      <c r="M78" s="1"/>
      <c r="N78" s="1"/>
      <c r="O78" s="1"/>
      <c r="P78" s="1"/>
      <c r="Q78" t="s">
        <v>129</v>
      </c>
      <c r="S78" s="1"/>
    </row>
    <row r="79" spans="1:26" ht="21.95" customHeight="1" x14ac:dyDescent="0.25">
      <c r="A79" s="22"/>
      <c r="B79" s="22"/>
      <c r="C79" s="26"/>
      <c r="D79" s="26" t="s">
        <v>139</v>
      </c>
      <c r="E79" s="22"/>
      <c r="F79" s="23">
        <v>7.9</v>
      </c>
      <c r="G79" s="24"/>
      <c r="H79" s="24"/>
      <c r="I79" s="24"/>
      <c r="J79" s="22"/>
      <c r="K79" s="1"/>
      <c r="L79" s="1"/>
      <c r="M79" s="1"/>
      <c r="N79" s="1"/>
      <c r="O79" s="1"/>
      <c r="P79" s="1"/>
      <c r="Q79" t="s">
        <v>129</v>
      </c>
      <c r="S79" s="1"/>
    </row>
    <row r="80" spans="1:26" ht="24.95" customHeight="1" x14ac:dyDescent="0.25">
      <c r="A80" s="25">
        <v>37</v>
      </c>
      <c r="B80" s="22" t="s">
        <v>103</v>
      </c>
      <c r="C80" s="27" t="s">
        <v>140</v>
      </c>
      <c r="D80" s="22" t="s">
        <v>141</v>
      </c>
      <c r="E80" s="22" t="s">
        <v>36</v>
      </c>
      <c r="F80" s="23">
        <v>41.844999999999992</v>
      </c>
      <c r="G80" s="24"/>
      <c r="H80" s="24"/>
      <c r="I80" s="24"/>
      <c r="J80" s="22">
        <f>ROUND(F80*(N80),2)</f>
        <v>217.59</v>
      </c>
      <c r="K80" s="1">
        <f>ROUND(F80*(O80),2)</f>
        <v>0</v>
      </c>
      <c r="L80" s="1">
        <f>ROUND(F80*(G80+H80),2)</f>
        <v>0</v>
      </c>
      <c r="M80" s="1"/>
      <c r="N80" s="1">
        <v>5.2</v>
      </c>
      <c r="O80" s="1"/>
      <c r="P80" s="21">
        <f>ROUND(F80*(R80),3)</f>
        <v>1E-3</v>
      </c>
      <c r="Q80" s="28"/>
      <c r="R80" s="28">
        <v>2.0000000000000002E-5</v>
      </c>
      <c r="S80" s="21">
        <f>ROUND(F80*(X80),3)</f>
        <v>0</v>
      </c>
      <c r="X80">
        <v>0</v>
      </c>
      <c r="Z80">
        <v>0</v>
      </c>
    </row>
    <row r="81" spans="1:26" ht="21.95" customHeight="1" x14ac:dyDescent="0.25">
      <c r="A81" s="22"/>
      <c r="B81" s="22"/>
      <c r="C81" s="26"/>
      <c r="D81" s="26" t="s">
        <v>142</v>
      </c>
      <c r="E81" s="22"/>
      <c r="F81" s="23">
        <v>41.844999999999992</v>
      </c>
      <c r="G81" s="24"/>
      <c r="H81" s="24"/>
      <c r="I81" s="24"/>
      <c r="J81" s="22"/>
      <c r="K81" s="1"/>
      <c r="L81" s="1"/>
      <c r="M81" s="1"/>
      <c r="N81" s="1"/>
      <c r="O81" s="1"/>
      <c r="P81" s="1"/>
      <c r="S81" s="1"/>
    </row>
    <row r="82" spans="1:26" x14ac:dyDescent="0.25">
      <c r="A82" s="12"/>
      <c r="B82" s="12"/>
      <c r="C82" s="12"/>
      <c r="D82" s="12" t="s">
        <v>13</v>
      </c>
      <c r="E82" s="12"/>
      <c r="F82" s="21"/>
      <c r="G82" s="14"/>
      <c r="H82" s="14"/>
      <c r="I82" s="14"/>
      <c r="J82" s="12"/>
      <c r="K82" s="12"/>
      <c r="L82" s="12">
        <f>ROUND((SUM(L64:L81))/1,2)</f>
        <v>0</v>
      </c>
      <c r="M82" s="12">
        <f>ROUND((SUM(M64:M81))/1,2)</f>
        <v>0</v>
      </c>
      <c r="N82" s="12"/>
      <c r="O82" s="12"/>
      <c r="P82" s="29">
        <f>ROUND((SUM(P64:P81))/1,2)</f>
        <v>8.3699999999999992</v>
      </c>
      <c r="Q82" s="10"/>
      <c r="R82" s="10"/>
      <c r="S82" s="29">
        <f>ROUND((SUM(S64:S81))/1,2)</f>
        <v>0</v>
      </c>
      <c r="T82" s="10"/>
      <c r="U82" s="10"/>
      <c r="V82" s="10"/>
      <c r="W82" s="10"/>
      <c r="X82" s="10"/>
      <c r="Y82" s="10"/>
      <c r="Z82" s="10"/>
    </row>
    <row r="83" spans="1:26" x14ac:dyDescent="0.25">
      <c r="A83" s="1"/>
      <c r="B83" s="1"/>
      <c r="C83" s="1"/>
      <c r="D83" s="1"/>
      <c r="E83" s="1"/>
      <c r="F83" s="17"/>
      <c r="G83" s="7"/>
      <c r="H83" s="7"/>
      <c r="I83" s="7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2"/>
      <c r="B84" s="12"/>
      <c r="C84" s="12"/>
      <c r="D84" s="12" t="s">
        <v>14</v>
      </c>
      <c r="E84" s="12"/>
      <c r="F84" s="21"/>
      <c r="G84" s="13"/>
      <c r="H84" s="13"/>
      <c r="I84" s="13"/>
      <c r="J84" s="12"/>
      <c r="K84" s="12"/>
      <c r="L84" s="12"/>
      <c r="M84" s="12"/>
      <c r="N84" s="12"/>
      <c r="O84" s="12"/>
      <c r="P84" s="12"/>
      <c r="Q84" s="10"/>
      <c r="R84" s="10"/>
      <c r="S84" s="12"/>
      <c r="T84" s="10"/>
      <c r="U84" s="10"/>
      <c r="V84" s="10"/>
      <c r="W84" s="10"/>
      <c r="X84" s="10"/>
      <c r="Y84" s="10"/>
      <c r="Z84" s="10"/>
    </row>
    <row r="85" spans="1:26" ht="24.95" customHeight="1" x14ac:dyDescent="0.25">
      <c r="A85" s="25">
        <v>38</v>
      </c>
      <c r="B85" s="22" t="s">
        <v>143</v>
      </c>
      <c r="C85" s="27" t="s">
        <v>144</v>
      </c>
      <c r="D85" s="22" t="s">
        <v>145</v>
      </c>
      <c r="E85" s="22" t="s">
        <v>43</v>
      </c>
      <c r="F85" s="23">
        <v>7</v>
      </c>
      <c r="G85" s="24"/>
      <c r="H85" s="24"/>
      <c r="I85" s="24"/>
      <c r="J85" s="22">
        <f>ROUND(F85*(N85),2)</f>
        <v>4.2</v>
      </c>
      <c r="K85" s="1">
        <f>ROUND(F85*(O85),2)</f>
        <v>0</v>
      </c>
      <c r="L85" s="1">
        <f>ROUND(F85*(G85+H85),2)</f>
        <v>0</v>
      </c>
      <c r="M85" s="1"/>
      <c r="N85" s="1">
        <v>0.6</v>
      </c>
      <c r="O85" s="1"/>
      <c r="P85" s="21">
        <f>ROUND(F85*(R85),3)</f>
        <v>0</v>
      </c>
      <c r="Q85" s="28"/>
      <c r="R85" s="28">
        <v>0</v>
      </c>
      <c r="S85" s="21">
        <f>ROUND(F85*(X85),3)</f>
        <v>0</v>
      </c>
      <c r="X85">
        <v>0</v>
      </c>
      <c r="Z85">
        <v>0</v>
      </c>
    </row>
    <row r="86" spans="1:26" ht="21.95" customHeight="1" x14ac:dyDescent="0.25">
      <c r="A86" s="22"/>
      <c r="B86" s="22"/>
      <c r="C86" s="26"/>
      <c r="D86" s="26" t="s">
        <v>146</v>
      </c>
      <c r="E86" s="22"/>
      <c r="F86" s="23">
        <v>7</v>
      </c>
      <c r="G86" s="24"/>
      <c r="H86" s="24"/>
      <c r="I86" s="24"/>
      <c r="J86" s="22"/>
      <c r="K86" s="1"/>
      <c r="L86" s="1"/>
      <c r="M86" s="1"/>
      <c r="N86" s="1"/>
      <c r="O86" s="1"/>
      <c r="P86" s="1"/>
      <c r="S86" s="1"/>
    </row>
    <row r="87" spans="1:26" ht="24.95" customHeight="1" x14ac:dyDescent="0.25">
      <c r="A87" s="25">
        <v>39</v>
      </c>
      <c r="B87" s="22" t="s">
        <v>143</v>
      </c>
      <c r="C87" s="27" t="s">
        <v>147</v>
      </c>
      <c r="D87" s="22" t="s">
        <v>148</v>
      </c>
      <c r="E87" s="22" t="s">
        <v>43</v>
      </c>
      <c r="F87" s="23">
        <v>6</v>
      </c>
      <c r="G87" s="24"/>
      <c r="H87" s="24"/>
      <c r="I87" s="24"/>
      <c r="J87" s="22">
        <f>ROUND(F87*(N87),2)</f>
        <v>6.48</v>
      </c>
      <c r="K87" s="1">
        <f>ROUND(F87*(O87),2)</f>
        <v>0</v>
      </c>
      <c r="L87" s="1">
        <f>ROUND(F87*(G87+H87),2)</f>
        <v>0</v>
      </c>
      <c r="M87" s="1"/>
      <c r="N87" s="1">
        <v>1.08</v>
      </c>
      <c r="O87" s="1"/>
      <c r="P87" s="21">
        <f>ROUND(F87*(R87),3)</f>
        <v>0</v>
      </c>
      <c r="Q87" s="28"/>
      <c r="R87" s="28">
        <v>0</v>
      </c>
      <c r="S87" s="21">
        <f>ROUND(F87*(X87),3)</f>
        <v>0</v>
      </c>
      <c r="X87">
        <v>0</v>
      </c>
      <c r="Z87">
        <v>0</v>
      </c>
    </row>
    <row r="88" spans="1:26" ht="21.95" customHeight="1" x14ac:dyDescent="0.25">
      <c r="A88" s="22"/>
      <c r="B88" s="22"/>
      <c r="C88" s="26"/>
      <c r="D88" s="26" t="s">
        <v>149</v>
      </c>
      <c r="E88" s="22"/>
      <c r="F88" s="23">
        <v>6</v>
      </c>
      <c r="G88" s="24"/>
      <c r="H88" s="24"/>
      <c r="I88" s="24"/>
      <c r="J88" s="22"/>
      <c r="K88" s="1"/>
      <c r="L88" s="1"/>
      <c r="M88" s="1"/>
      <c r="N88" s="1"/>
      <c r="O88" s="1"/>
      <c r="P88" s="1"/>
      <c r="S88" s="1"/>
    </row>
    <row r="89" spans="1:26" ht="24.95" customHeight="1" x14ac:dyDescent="0.25">
      <c r="A89" s="25">
        <v>40</v>
      </c>
      <c r="B89" s="22" t="s">
        <v>143</v>
      </c>
      <c r="C89" s="27" t="s">
        <v>150</v>
      </c>
      <c r="D89" s="22" t="s">
        <v>151</v>
      </c>
      <c r="E89" s="22" t="s">
        <v>43</v>
      </c>
      <c r="F89" s="23">
        <v>4</v>
      </c>
      <c r="G89" s="24"/>
      <c r="H89" s="24"/>
      <c r="I89" s="24"/>
      <c r="J89" s="22">
        <f>ROUND(F89*(N89),2)</f>
        <v>4.32</v>
      </c>
      <c r="K89" s="1">
        <f>ROUND(F89*(O89),2)</f>
        <v>0</v>
      </c>
      <c r="L89" s="1">
        <f>ROUND(F89*(G89+H89),2)</f>
        <v>0</v>
      </c>
      <c r="M89" s="1"/>
      <c r="N89" s="1">
        <v>1.08</v>
      </c>
      <c r="O89" s="1"/>
      <c r="P89" s="21">
        <f>ROUND(F89*(R89),3)</f>
        <v>0</v>
      </c>
      <c r="Q89" s="28"/>
      <c r="R89" s="28">
        <v>0</v>
      </c>
      <c r="S89" s="21">
        <f>ROUND(F89*(X89),3)</f>
        <v>0</v>
      </c>
      <c r="X89">
        <v>0</v>
      </c>
      <c r="Z89">
        <v>0</v>
      </c>
    </row>
    <row r="90" spans="1:26" ht="24.95" customHeight="1" x14ac:dyDescent="0.25">
      <c r="A90" s="25">
        <v>41</v>
      </c>
      <c r="B90" s="22" t="s">
        <v>143</v>
      </c>
      <c r="C90" s="27" t="s">
        <v>152</v>
      </c>
      <c r="D90" s="22" t="s">
        <v>153</v>
      </c>
      <c r="E90" s="22" t="s">
        <v>36</v>
      </c>
      <c r="F90" s="23">
        <v>3.5999999999999996</v>
      </c>
      <c r="G90" s="24"/>
      <c r="H90" s="24"/>
      <c r="I90" s="24"/>
      <c r="J90" s="22">
        <f>ROUND(F90*(N90),2)</f>
        <v>33.159999999999997</v>
      </c>
      <c r="K90" s="1">
        <f>ROUND(F90*(O90),2)</f>
        <v>0</v>
      </c>
      <c r="L90" s="1">
        <f>ROUND(F90*(G90+H90),2)</f>
        <v>0</v>
      </c>
      <c r="M90" s="1"/>
      <c r="N90" s="1">
        <v>9.2100000000000009</v>
      </c>
      <c r="O90" s="1"/>
      <c r="P90" s="21">
        <f>ROUND(F90*(R90),3)</f>
        <v>0.35799999999999998</v>
      </c>
      <c r="Q90" s="28"/>
      <c r="R90" s="28">
        <v>9.9390287999999993E-2</v>
      </c>
      <c r="S90" s="21">
        <f>ROUND(F90*(X90),3)</f>
        <v>0.29499999999999998</v>
      </c>
      <c r="X90">
        <v>8.2000000000000003E-2</v>
      </c>
      <c r="Z90">
        <v>0</v>
      </c>
    </row>
    <row r="91" spans="1:26" ht="21.95" customHeight="1" x14ac:dyDescent="0.25">
      <c r="A91" s="22"/>
      <c r="B91" s="22"/>
      <c r="C91" s="26"/>
      <c r="D91" s="26" t="s">
        <v>154</v>
      </c>
      <c r="E91" s="22"/>
      <c r="F91" s="23">
        <v>3.5999999999999996</v>
      </c>
      <c r="G91" s="24"/>
      <c r="H91" s="24"/>
      <c r="I91" s="24"/>
      <c r="J91" s="22"/>
      <c r="K91" s="1"/>
      <c r="L91" s="1"/>
      <c r="M91" s="1"/>
      <c r="N91" s="1"/>
      <c r="O91" s="1"/>
      <c r="P91" s="1"/>
      <c r="S91" s="1"/>
    </row>
    <row r="92" spans="1:26" ht="24.95" customHeight="1" x14ac:dyDescent="0.25">
      <c r="A92" s="25">
        <v>42</v>
      </c>
      <c r="B92" s="22" t="s">
        <v>143</v>
      </c>
      <c r="C92" s="27" t="s">
        <v>155</v>
      </c>
      <c r="D92" s="22" t="s">
        <v>156</v>
      </c>
      <c r="E92" s="22" t="s">
        <v>36</v>
      </c>
      <c r="F92" s="23">
        <v>2.7</v>
      </c>
      <c r="G92" s="24"/>
      <c r="H92" s="24"/>
      <c r="I92" s="24"/>
      <c r="J92" s="22">
        <f>ROUND(F92*(N92),2)</f>
        <v>16.850000000000001</v>
      </c>
      <c r="K92" s="1">
        <f>ROUND(F92*(O92),2)</f>
        <v>0</v>
      </c>
      <c r="L92" s="1">
        <f>ROUND(F92*(G92+H92),2)</f>
        <v>0</v>
      </c>
      <c r="M92" s="1"/>
      <c r="N92" s="1">
        <v>6.24</v>
      </c>
      <c r="O92" s="1"/>
      <c r="P92" s="21">
        <f>ROUND(F92*(R92),3)</f>
        <v>0.122</v>
      </c>
      <c r="Q92" s="28"/>
      <c r="R92" s="28">
        <v>4.5115728000000001E-2</v>
      </c>
      <c r="S92" s="21">
        <f>ROUND(F92*(X92),3)</f>
        <v>0.17</v>
      </c>
      <c r="X92">
        <v>6.3E-2</v>
      </c>
      <c r="Z92">
        <v>0</v>
      </c>
    </row>
    <row r="93" spans="1:26" ht="21.95" customHeight="1" x14ac:dyDescent="0.25">
      <c r="A93" s="22"/>
      <c r="B93" s="22"/>
      <c r="C93" s="26"/>
      <c r="D93" s="26" t="s">
        <v>157</v>
      </c>
      <c r="E93" s="22"/>
      <c r="F93" s="23">
        <v>1.62</v>
      </c>
      <c r="G93" s="24"/>
      <c r="H93" s="24"/>
      <c r="I93" s="24"/>
      <c r="J93" s="22"/>
      <c r="K93" s="1"/>
      <c r="L93" s="1"/>
      <c r="M93" s="1"/>
      <c r="N93" s="1"/>
      <c r="O93" s="1"/>
      <c r="P93" s="1"/>
      <c r="S93" s="1"/>
    </row>
    <row r="94" spans="1:26" ht="21.95" customHeight="1" x14ac:dyDescent="0.25">
      <c r="A94" s="22"/>
      <c r="B94" s="22"/>
      <c r="C94" s="26"/>
      <c r="D94" s="26" t="s">
        <v>158</v>
      </c>
      <c r="E94" s="22"/>
      <c r="F94" s="23">
        <v>1.08</v>
      </c>
      <c r="G94" s="24"/>
      <c r="H94" s="24"/>
      <c r="I94" s="24"/>
      <c r="J94" s="22"/>
      <c r="K94" s="1"/>
      <c r="L94" s="1"/>
      <c r="M94" s="1"/>
      <c r="N94" s="1"/>
      <c r="O94" s="1"/>
      <c r="P94" s="1"/>
      <c r="S94" s="1"/>
    </row>
    <row r="95" spans="1:26" ht="24.95" customHeight="1" x14ac:dyDescent="0.25">
      <c r="A95" s="25">
        <v>43</v>
      </c>
      <c r="B95" s="22" t="s">
        <v>143</v>
      </c>
      <c r="C95" s="27" t="s">
        <v>159</v>
      </c>
      <c r="D95" s="22" t="s">
        <v>160</v>
      </c>
      <c r="E95" s="22" t="s">
        <v>36</v>
      </c>
      <c r="F95" s="23">
        <v>7.2850000000000001</v>
      </c>
      <c r="G95" s="24"/>
      <c r="H95" s="24"/>
      <c r="I95" s="24"/>
      <c r="J95" s="22">
        <f>ROUND(F95*(N95),2)</f>
        <v>33.369999999999997</v>
      </c>
      <c r="K95" s="1">
        <f>ROUND(F95*(O95),2)</f>
        <v>0</v>
      </c>
      <c r="L95" s="1">
        <f>ROUND(F95*(G95+H95),2)</f>
        <v>0</v>
      </c>
      <c r="M95" s="1"/>
      <c r="N95" s="1">
        <v>4.58</v>
      </c>
      <c r="O95" s="1"/>
      <c r="P95" s="21">
        <f>ROUND(F95*(R95),3)</f>
        <v>0.224</v>
      </c>
      <c r="Q95" s="28"/>
      <c r="R95" s="28">
        <v>3.0699048E-2</v>
      </c>
      <c r="S95" s="21">
        <f>ROUND(F95*(X95),3)</f>
        <v>0.39300000000000002</v>
      </c>
      <c r="X95">
        <v>5.3999999999999999E-2</v>
      </c>
      <c r="Z95">
        <v>0</v>
      </c>
    </row>
    <row r="96" spans="1:26" ht="21.95" customHeight="1" x14ac:dyDescent="0.25">
      <c r="A96" s="22"/>
      <c r="B96" s="22"/>
      <c r="C96" s="26"/>
      <c r="D96" s="26" t="s">
        <v>161</v>
      </c>
      <c r="E96" s="22"/>
      <c r="F96" s="23">
        <v>2.16</v>
      </c>
      <c r="G96" s="24"/>
      <c r="H96" s="24"/>
      <c r="I96" s="24"/>
      <c r="J96" s="22"/>
      <c r="K96" s="1"/>
      <c r="L96" s="1"/>
      <c r="M96" s="1"/>
      <c r="N96" s="1"/>
      <c r="O96" s="1"/>
      <c r="P96" s="1"/>
      <c r="S96" s="1"/>
    </row>
    <row r="97" spans="1:26" ht="21.95" customHeight="1" x14ac:dyDescent="0.25">
      <c r="A97" s="22"/>
      <c r="B97" s="22"/>
      <c r="C97" s="26"/>
      <c r="D97" s="26" t="s">
        <v>162</v>
      </c>
      <c r="E97" s="22"/>
      <c r="F97" s="23">
        <v>2.875</v>
      </c>
      <c r="G97" s="24"/>
      <c r="H97" s="24"/>
      <c r="I97" s="24"/>
      <c r="J97" s="22"/>
      <c r="K97" s="1"/>
      <c r="L97" s="1"/>
      <c r="M97" s="1"/>
      <c r="N97" s="1"/>
      <c r="O97" s="1"/>
      <c r="P97" s="1"/>
      <c r="S97" s="1"/>
    </row>
    <row r="98" spans="1:26" ht="21.95" customHeight="1" x14ac:dyDescent="0.25">
      <c r="A98" s="22"/>
      <c r="B98" s="22"/>
      <c r="C98" s="26"/>
      <c r="D98" s="26" t="s">
        <v>163</v>
      </c>
      <c r="E98" s="22"/>
      <c r="F98" s="23">
        <v>2.25</v>
      </c>
      <c r="G98" s="24"/>
      <c r="H98" s="24"/>
      <c r="I98" s="24"/>
      <c r="J98" s="22"/>
      <c r="K98" s="1"/>
      <c r="L98" s="1"/>
      <c r="M98" s="1"/>
      <c r="N98" s="1"/>
      <c r="O98" s="1"/>
      <c r="P98" s="1"/>
      <c r="S98" s="1"/>
    </row>
    <row r="99" spans="1:26" ht="24.95" customHeight="1" x14ac:dyDescent="0.25">
      <c r="A99" s="25">
        <v>44</v>
      </c>
      <c r="B99" s="22" t="s">
        <v>143</v>
      </c>
      <c r="C99" s="27" t="s">
        <v>164</v>
      </c>
      <c r="D99" s="22" t="s">
        <v>165</v>
      </c>
      <c r="E99" s="22" t="s">
        <v>36</v>
      </c>
      <c r="F99" s="23">
        <v>13.14</v>
      </c>
      <c r="G99" s="24"/>
      <c r="H99" s="24"/>
      <c r="I99" s="24"/>
      <c r="J99" s="22">
        <f>ROUND(F99*(N99),2)</f>
        <v>55.85</v>
      </c>
      <c r="K99" s="1">
        <f>ROUND(F99*(O99),2)</f>
        <v>0</v>
      </c>
      <c r="L99" s="1">
        <f>ROUND(F99*(G99+H99),2)</f>
        <v>0</v>
      </c>
      <c r="M99" s="1"/>
      <c r="N99" s="1">
        <v>4.25</v>
      </c>
      <c r="O99" s="1"/>
      <c r="P99" s="21">
        <f>ROUND(F99*(R99),3)</f>
        <v>0.35899999999999999</v>
      </c>
      <c r="Q99" s="28"/>
      <c r="R99" s="28">
        <v>2.7306888000000001E-2</v>
      </c>
      <c r="S99" s="21">
        <f>ROUND(F99*(X99),3)</f>
        <v>0.63100000000000001</v>
      </c>
      <c r="X99">
        <v>4.8000000000000001E-2</v>
      </c>
      <c r="Z99">
        <v>0</v>
      </c>
    </row>
    <row r="100" spans="1:26" ht="21.95" customHeight="1" x14ac:dyDescent="0.25">
      <c r="A100" s="22"/>
      <c r="B100" s="22"/>
      <c r="C100" s="26"/>
      <c r="D100" s="26" t="s">
        <v>166</v>
      </c>
      <c r="E100" s="22"/>
      <c r="F100" s="23">
        <v>8.64</v>
      </c>
      <c r="G100" s="24"/>
      <c r="H100" s="24"/>
      <c r="I100" s="24"/>
      <c r="J100" s="22"/>
      <c r="K100" s="1"/>
      <c r="L100" s="1"/>
      <c r="M100" s="1"/>
      <c r="N100" s="1"/>
      <c r="O100" s="1"/>
      <c r="P100" s="1"/>
      <c r="S100" s="1"/>
    </row>
    <row r="101" spans="1:26" ht="21.95" customHeight="1" x14ac:dyDescent="0.25">
      <c r="A101" s="22"/>
      <c r="B101" s="22"/>
      <c r="C101" s="26"/>
      <c r="D101" s="26" t="s">
        <v>167</v>
      </c>
      <c r="E101" s="22"/>
      <c r="F101" s="23">
        <v>4.5</v>
      </c>
      <c r="G101" s="24"/>
      <c r="H101" s="24"/>
      <c r="I101" s="24"/>
      <c r="J101" s="22"/>
      <c r="K101" s="1"/>
      <c r="L101" s="1"/>
      <c r="M101" s="1"/>
      <c r="N101" s="1"/>
      <c r="O101" s="1"/>
      <c r="P101" s="1"/>
      <c r="S101" s="1"/>
    </row>
    <row r="102" spans="1:26" ht="24.95" customHeight="1" x14ac:dyDescent="0.25">
      <c r="A102" s="25">
        <v>45</v>
      </c>
      <c r="B102" s="22" t="s">
        <v>143</v>
      </c>
      <c r="C102" s="27" t="s">
        <v>168</v>
      </c>
      <c r="D102" s="22" t="s">
        <v>169</v>
      </c>
      <c r="E102" s="22" t="s">
        <v>36</v>
      </c>
      <c r="F102" s="23">
        <v>29.970000000000002</v>
      </c>
      <c r="G102" s="24"/>
      <c r="H102" s="24"/>
      <c r="I102" s="24"/>
      <c r="J102" s="22">
        <f>ROUND(F102*(N102),2)</f>
        <v>44.66</v>
      </c>
      <c r="K102" s="1">
        <f>ROUND(F102*(O102),2)</f>
        <v>0</v>
      </c>
      <c r="L102" s="1">
        <f>ROUND(F102*(G102+H102),2)</f>
        <v>0</v>
      </c>
      <c r="M102" s="1"/>
      <c r="N102" s="1">
        <v>1.49</v>
      </c>
      <c r="O102" s="1"/>
      <c r="P102" s="21">
        <f>ROUND(F102*(R102),3)</f>
        <v>0.58499999999999996</v>
      </c>
      <c r="Q102" s="28"/>
      <c r="R102" s="28">
        <v>1.9504919999999999E-2</v>
      </c>
      <c r="S102" s="21">
        <f>ROUND(F102*(X102),3)</f>
        <v>0.71899999999999997</v>
      </c>
      <c r="X102">
        <v>2.4E-2</v>
      </c>
      <c r="Z102">
        <v>0</v>
      </c>
    </row>
    <row r="103" spans="1:26" ht="21.95" customHeight="1" x14ac:dyDescent="0.25">
      <c r="A103" s="22"/>
      <c r="B103" s="22"/>
      <c r="C103" s="26"/>
      <c r="D103" s="26" t="s">
        <v>170</v>
      </c>
      <c r="E103" s="22"/>
      <c r="F103" s="23">
        <v>15.120000000000001</v>
      </c>
      <c r="G103" s="24"/>
      <c r="H103" s="24"/>
      <c r="I103" s="24"/>
      <c r="J103" s="22"/>
      <c r="K103" s="1"/>
      <c r="L103" s="1"/>
      <c r="M103" s="1"/>
      <c r="N103" s="1"/>
      <c r="O103" s="1"/>
      <c r="P103" s="1"/>
      <c r="S103" s="1"/>
    </row>
    <row r="104" spans="1:26" ht="21.95" customHeight="1" x14ac:dyDescent="0.25">
      <c r="A104" s="22"/>
      <c r="B104" s="22"/>
      <c r="C104" s="26"/>
      <c r="D104" s="26" t="s">
        <v>171</v>
      </c>
      <c r="E104" s="22"/>
      <c r="F104" s="23">
        <v>8.1000000000000014</v>
      </c>
      <c r="G104" s="24"/>
      <c r="H104" s="24"/>
      <c r="I104" s="24"/>
      <c r="J104" s="22"/>
      <c r="K104" s="1"/>
      <c r="L104" s="1"/>
      <c r="M104" s="1"/>
      <c r="N104" s="1"/>
      <c r="O104" s="1"/>
      <c r="P104" s="1"/>
      <c r="S104" s="1"/>
    </row>
    <row r="105" spans="1:26" ht="21.95" customHeight="1" x14ac:dyDescent="0.25">
      <c r="A105" s="22"/>
      <c r="B105" s="22"/>
      <c r="C105" s="26"/>
      <c r="D105" s="26" t="s">
        <v>172</v>
      </c>
      <c r="E105" s="22"/>
      <c r="F105" s="23">
        <v>6.75</v>
      </c>
      <c r="G105" s="24"/>
      <c r="H105" s="24"/>
      <c r="I105" s="24"/>
      <c r="J105" s="22"/>
      <c r="K105" s="1"/>
      <c r="L105" s="1"/>
      <c r="M105" s="1"/>
      <c r="N105" s="1"/>
      <c r="O105" s="1"/>
      <c r="P105" s="1"/>
      <c r="S105" s="1"/>
    </row>
    <row r="106" spans="1:26" ht="24.95" customHeight="1" x14ac:dyDescent="0.25">
      <c r="A106" s="25">
        <v>46</v>
      </c>
      <c r="B106" s="22" t="s">
        <v>143</v>
      </c>
      <c r="C106" s="27" t="s">
        <v>173</v>
      </c>
      <c r="D106" s="22" t="s">
        <v>174</v>
      </c>
      <c r="E106" s="22" t="s">
        <v>175</v>
      </c>
      <c r="F106" s="23">
        <v>2.4284095000000003</v>
      </c>
      <c r="G106" s="24"/>
      <c r="H106" s="24"/>
      <c r="I106" s="24"/>
      <c r="J106" s="22">
        <f>ROUND(F106*(N106),2)</f>
        <v>18.16</v>
      </c>
      <c r="K106" s="1">
        <f>ROUND(F106*(O106),2)</f>
        <v>0</v>
      </c>
      <c r="L106" s="1">
        <f>ROUND(F106*(G106+H106),2)</f>
        <v>0</v>
      </c>
      <c r="M106" s="1"/>
      <c r="N106" s="1">
        <v>7.48</v>
      </c>
      <c r="O106" s="1"/>
      <c r="P106" s="21">
        <f>ROUND(F106*(R106),3)</f>
        <v>0</v>
      </c>
      <c r="Q106" s="28"/>
      <c r="R106" s="28">
        <v>0</v>
      </c>
      <c r="S106" s="21">
        <f>ROUND(F106*(X106),3)</f>
        <v>0</v>
      </c>
      <c r="X106">
        <v>0</v>
      </c>
      <c r="Z106">
        <v>0</v>
      </c>
    </row>
    <row r="107" spans="1:26" ht="24.95" customHeight="1" x14ac:dyDescent="0.25">
      <c r="A107" s="25">
        <v>47</v>
      </c>
      <c r="B107" s="22" t="s">
        <v>143</v>
      </c>
      <c r="C107" s="27" t="s">
        <v>176</v>
      </c>
      <c r="D107" s="22" t="s">
        <v>177</v>
      </c>
      <c r="E107" s="22" t="s">
        <v>175</v>
      </c>
      <c r="F107" s="23">
        <v>2.4279999999999999</v>
      </c>
      <c r="G107" s="24"/>
      <c r="H107" s="24"/>
      <c r="I107" s="24"/>
      <c r="J107" s="22">
        <f>ROUND(F107*(N107),2)</f>
        <v>10.93</v>
      </c>
      <c r="K107" s="1">
        <f>ROUND(F107*(O107),2)</f>
        <v>0</v>
      </c>
      <c r="L107" s="1">
        <f>ROUND(F107*(G107+H107),2)</f>
        <v>0</v>
      </c>
      <c r="M107" s="1"/>
      <c r="N107" s="1">
        <v>4.5</v>
      </c>
      <c r="O107" s="1"/>
      <c r="P107" s="21">
        <f>ROUND(F107*(R107),3)</f>
        <v>0</v>
      </c>
      <c r="Q107" s="28"/>
      <c r="R107" s="28">
        <v>0</v>
      </c>
      <c r="S107" s="21">
        <f>ROUND(F107*(X107),3)</f>
        <v>0</v>
      </c>
      <c r="X107">
        <v>0</v>
      </c>
      <c r="Z107">
        <v>0</v>
      </c>
    </row>
    <row r="108" spans="1:26" ht="24.95" customHeight="1" x14ac:dyDescent="0.25">
      <c r="A108" s="25">
        <v>48</v>
      </c>
      <c r="B108" s="22" t="s">
        <v>143</v>
      </c>
      <c r="C108" s="27" t="s">
        <v>178</v>
      </c>
      <c r="D108" s="22" t="s">
        <v>179</v>
      </c>
      <c r="E108" s="22" t="s">
        <v>175</v>
      </c>
      <c r="F108" s="23">
        <v>2.4279999999999999</v>
      </c>
      <c r="G108" s="24"/>
      <c r="H108" s="24"/>
      <c r="I108" s="24"/>
      <c r="J108" s="22">
        <f>ROUND(F108*(N108),2)</f>
        <v>31.47</v>
      </c>
      <c r="K108" s="1">
        <f>ROUND(F108*(O108),2)</f>
        <v>0</v>
      </c>
      <c r="L108" s="1">
        <f>ROUND(F108*(G108+H108),2)</f>
        <v>0</v>
      </c>
      <c r="M108" s="1"/>
      <c r="N108" s="1">
        <v>12.96</v>
      </c>
      <c r="O108" s="1"/>
      <c r="P108" s="21">
        <f>ROUND(F108*(R108),3)</f>
        <v>0</v>
      </c>
      <c r="Q108" s="28"/>
      <c r="R108" s="28">
        <v>0</v>
      </c>
      <c r="S108" s="21">
        <f>ROUND(F108*(X108),3)</f>
        <v>0</v>
      </c>
      <c r="X108">
        <v>0</v>
      </c>
      <c r="Z108">
        <v>0</v>
      </c>
    </row>
    <row r="109" spans="1:26" ht="24.95" customHeight="1" x14ac:dyDescent="0.25">
      <c r="A109" s="25">
        <v>49</v>
      </c>
      <c r="B109" s="22" t="s">
        <v>143</v>
      </c>
      <c r="C109" s="27" t="s">
        <v>180</v>
      </c>
      <c r="D109" s="22" t="s">
        <v>181</v>
      </c>
      <c r="E109" s="22" t="s">
        <v>175</v>
      </c>
      <c r="F109" s="23">
        <v>24.28</v>
      </c>
      <c r="G109" s="24"/>
      <c r="H109" s="24"/>
      <c r="I109" s="24"/>
      <c r="J109" s="22">
        <f>ROUND(F109*(N109),2)</f>
        <v>13.35</v>
      </c>
      <c r="K109" s="1">
        <f>ROUND(F109*(O109),2)</f>
        <v>0</v>
      </c>
      <c r="L109" s="1">
        <f>ROUND(F109*(G109+H109),2)</f>
        <v>0</v>
      </c>
      <c r="M109" s="1"/>
      <c r="N109" s="1">
        <v>0.55000000000000004</v>
      </c>
      <c r="O109" s="1"/>
      <c r="P109" s="21">
        <f>ROUND(F109*(R109),3)</f>
        <v>0</v>
      </c>
      <c r="Q109" s="28"/>
      <c r="R109" s="28">
        <v>0</v>
      </c>
      <c r="S109" s="21">
        <f>ROUND(F109*(X109),3)</f>
        <v>0</v>
      </c>
      <c r="X109">
        <v>0</v>
      </c>
      <c r="Z109">
        <v>0</v>
      </c>
    </row>
    <row r="110" spans="1:26" ht="21.95" customHeight="1" x14ac:dyDescent="0.25">
      <c r="A110" s="22"/>
      <c r="B110" s="22"/>
      <c r="C110" s="26"/>
      <c r="D110" s="26" t="s">
        <v>182</v>
      </c>
      <c r="E110" s="22"/>
      <c r="F110" s="23">
        <v>24.28</v>
      </c>
      <c r="G110" s="24"/>
      <c r="H110" s="24"/>
      <c r="I110" s="24"/>
      <c r="J110" s="22"/>
      <c r="K110" s="1"/>
      <c r="L110" s="1"/>
      <c r="M110" s="1"/>
      <c r="N110" s="1"/>
      <c r="O110" s="1"/>
      <c r="P110" s="1"/>
      <c r="S110" s="1"/>
    </row>
    <row r="111" spans="1:26" ht="24.95" customHeight="1" x14ac:dyDescent="0.25">
      <c r="A111" s="25">
        <v>50</v>
      </c>
      <c r="B111" s="22" t="s">
        <v>143</v>
      </c>
      <c r="C111" s="27" t="s">
        <v>183</v>
      </c>
      <c r="D111" s="22" t="s">
        <v>184</v>
      </c>
      <c r="E111" s="22" t="s">
        <v>175</v>
      </c>
      <c r="F111" s="23">
        <v>2.4279999999999999</v>
      </c>
      <c r="G111" s="24"/>
      <c r="H111" s="24"/>
      <c r="I111" s="24"/>
      <c r="J111" s="22">
        <f>ROUND(F111*(N111),2)</f>
        <v>18.329999999999998</v>
      </c>
      <c r="K111" s="1">
        <f>ROUND(F111*(O111),2)</f>
        <v>0</v>
      </c>
      <c r="L111" s="1">
        <f>ROUND(F111*(G111+H111),2)</f>
        <v>0</v>
      </c>
      <c r="M111" s="1"/>
      <c r="N111" s="1">
        <v>7.55</v>
      </c>
      <c r="O111" s="1"/>
      <c r="P111" s="21">
        <f>ROUND(F111*(R111),3)</f>
        <v>0</v>
      </c>
      <c r="Q111" s="28"/>
      <c r="R111" s="28">
        <v>0</v>
      </c>
      <c r="S111" s="21">
        <f>ROUND(F111*(X111),3)</f>
        <v>0</v>
      </c>
      <c r="X111">
        <v>0</v>
      </c>
      <c r="Z111">
        <v>0</v>
      </c>
    </row>
    <row r="112" spans="1:26" ht="24.95" customHeight="1" x14ac:dyDescent="0.25">
      <c r="A112" s="25">
        <v>51</v>
      </c>
      <c r="B112" s="22" t="s">
        <v>143</v>
      </c>
      <c r="C112" s="27" t="s">
        <v>185</v>
      </c>
      <c r="D112" s="22" t="s">
        <v>186</v>
      </c>
      <c r="E112" s="22" t="s">
        <v>175</v>
      </c>
      <c r="F112" s="23">
        <v>12.14</v>
      </c>
      <c r="G112" s="24"/>
      <c r="H112" s="24"/>
      <c r="I112" s="24"/>
      <c r="J112" s="22">
        <f>ROUND(F112*(N112),2)</f>
        <v>10.32</v>
      </c>
      <c r="K112" s="1">
        <f>ROUND(F112*(O112),2)</f>
        <v>0</v>
      </c>
      <c r="L112" s="1">
        <f>ROUND(F112*(G112+H112),2)</f>
        <v>0</v>
      </c>
      <c r="M112" s="1"/>
      <c r="N112" s="1">
        <v>0.85</v>
      </c>
      <c r="O112" s="1"/>
      <c r="P112" s="21">
        <f>ROUND(F112*(R112),3)</f>
        <v>0</v>
      </c>
      <c r="Q112" s="28"/>
      <c r="R112" s="28">
        <v>0</v>
      </c>
      <c r="S112" s="21">
        <f>ROUND(F112*(X112),3)</f>
        <v>0</v>
      </c>
      <c r="X112">
        <v>0</v>
      </c>
      <c r="Z112">
        <v>0</v>
      </c>
    </row>
    <row r="113" spans="1:26" ht="21.95" customHeight="1" x14ac:dyDescent="0.25">
      <c r="A113" s="22"/>
      <c r="B113" s="22"/>
      <c r="C113" s="26"/>
      <c r="D113" s="26" t="s">
        <v>187</v>
      </c>
      <c r="E113" s="22"/>
      <c r="F113" s="23">
        <v>12.14</v>
      </c>
      <c r="G113" s="24"/>
      <c r="H113" s="24"/>
      <c r="I113" s="24"/>
      <c r="J113" s="22"/>
      <c r="K113" s="1"/>
      <c r="L113" s="1"/>
      <c r="M113" s="1"/>
      <c r="N113" s="1"/>
      <c r="O113" s="1"/>
      <c r="P113" s="1"/>
      <c r="S113" s="1"/>
    </row>
    <row r="114" spans="1:26" ht="24.95" customHeight="1" x14ac:dyDescent="0.25">
      <c r="A114" s="25">
        <v>52</v>
      </c>
      <c r="B114" s="22" t="s">
        <v>143</v>
      </c>
      <c r="C114" s="27" t="s">
        <v>188</v>
      </c>
      <c r="D114" s="22" t="s">
        <v>189</v>
      </c>
      <c r="E114" s="22" t="s">
        <v>175</v>
      </c>
      <c r="F114" s="23">
        <v>2.4279999999999999</v>
      </c>
      <c r="G114" s="24"/>
      <c r="H114" s="24"/>
      <c r="I114" s="24"/>
      <c r="J114" s="22">
        <f>ROUND(F114*(N114),2)</f>
        <v>14.57</v>
      </c>
      <c r="K114" s="1">
        <f>ROUND(F114*(O114),2)</f>
        <v>0</v>
      </c>
      <c r="L114" s="1">
        <f>ROUND(F114*(G114+H114),2)</f>
        <v>0</v>
      </c>
      <c r="M114" s="1"/>
      <c r="N114" s="1">
        <v>6</v>
      </c>
      <c r="O114" s="1"/>
      <c r="P114" s="21">
        <f>ROUND(F114*(R114),3)</f>
        <v>0</v>
      </c>
      <c r="Q114" s="28"/>
      <c r="R114" s="28">
        <v>0</v>
      </c>
      <c r="S114" s="21">
        <f>ROUND(F114*(X114),3)</f>
        <v>0</v>
      </c>
      <c r="X114">
        <v>0</v>
      </c>
      <c r="Z114">
        <v>0</v>
      </c>
    </row>
    <row r="115" spans="1:26" ht="24.95" customHeight="1" x14ac:dyDescent="0.25">
      <c r="A115" s="25">
        <v>53</v>
      </c>
      <c r="B115" s="22" t="s">
        <v>190</v>
      </c>
      <c r="C115" s="27" t="s">
        <v>191</v>
      </c>
      <c r="D115" s="22" t="s">
        <v>192</v>
      </c>
      <c r="E115" s="22" t="s">
        <v>43</v>
      </c>
      <c r="F115" s="23">
        <v>40</v>
      </c>
      <c r="G115" s="24"/>
      <c r="H115" s="24"/>
      <c r="I115" s="24"/>
      <c r="J115" s="22">
        <f>ROUND(F115*(N115),2)</f>
        <v>102</v>
      </c>
      <c r="K115" s="1">
        <f>ROUND(F115*(O115),2)</f>
        <v>0</v>
      </c>
      <c r="L115" s="1">
        <f>ROUND(F115*(G115+H115),2)</f>
        <v>0</v>
      </c>
      <c r="M115" s="1"/>
      <c r="N115" s="1">
        <v>2.5499999999999998</v>
      </c>
      <c r="O115" s="1"/>
      <c r="P115" s="21">
        <f>ROUND(F115*(R115),3)</f>
        <v>0</v>
      </c>
      <c r="Q115" s="28"/>
      <c r="R115" s="28">
        <v>0</v>
      </c>
      <c r="S115" s="21">
        <f>ROUND(F115*(X115),3)</f>
        <v>4.0000000000000001E-3</v>
      </c>
      <c r="X115">
        <v>9.0000000000000006E-5</v>
      </c>
      <c r="Z115">
        <v>0</v>
      </c>
    </row>
    <row r="116" spans="1:26" ht="24.95" customHeight="1" x14ac:dyDescent="0.25">
      <c r="A116" s="25">
        <v>54</v>
      </c>
      <c r="B116" s="22" t="s">
        <v>190</v>
      </c>
      <c r="C116" s="27" t="s">
        <v>193</v>
      </c>
      <c r="D116" s="22" t="s">
        <v>194</v>
      </c>
      <c r="E116" s="22" t="s">
        <v>101</v>
      </c>
      <c r="F116" s="23">
        <v>37</v>
      </c>
      <c r="G116" s="24"/>
      <c r="H116" s="24"/>
      <c r="I116" s="24"/>
      <c r="J116" s="22">
        <f>ROUND(F116*(N116),2)</f>
        <v>62.9</v>
      </c>
      <c r="K116" s="1">
        <f>ROUND(F116*(O116),2)</f>
        <v>0</v>
      </c>
      <c r="L116" s="1">
        <f>ROUND(F116*(G116+H116),2)</f>
        <v>0</v>
      </c>
      <c r="M116" s="1"/>
      <c r="N116" s="1">
        <v>1.7</v>
      </c>
      <c r="O116" s="1"/>
      <c r="P116" s="21">
        <f>ROUND(F116*(R116),3)</f>
        <v>0</v>
      </c>
      <c r="Q116" s="28"/>
      <c r="R116" s="28">
        <v>0</v>
      </c>
      <c r="S116" s="21">
        <f>ROUND(F116*(X116),3)</f>
        <v>0.122</v>
      </c>
      <c r="X116">
        <v>3.3E-3</v>
      </c>
      <c r="Z116">
        <v>0</v>
      </c>
    </row>
    <row r="117" spans="1:26" ht="21.95" customHeight="1" x14ac:dyDescent="0.25">
      <c r="A117" s="22"/>
      <c r="B117" s="22"/>
      <c r="C117" s="26"/>
      <c r="D117" s="26" t="s">
        <v>195</v>
      </c>
      <c r="E117" s="22"/>
      <c r="F117" s="23">
        <v>37</v>
      </c>
      <c r="G117" s="24"/>
      <c r="H117" s="24"/>
      <c r="I117" s="24"/>
      <c r="J117" s="22"/>
      <c r="K117" s="1"/>
      <c r="L117" s="1"/>
      <c r="M117" s="1"/>
      <c r="N117" s="1"/>
      <c r="O117" s="1"/>
      <c r="P117" s="1"/>
      <c r="S117" s="1"/>
    </row>
    <row r="118" spans="1:26" ht="24.95" customHeight="1" x14ac:dyDescent="0.25">
      <c r="A118" s="25">
        <v>55</v>
      </c>
      <c r="B118" s="22" t="s">
        <v>190</v>
      </c>
      <c r="C118" s="27" t="s">
        <v>196</v>
      </c>
      <c r="D118" s="22" t="s">
        <v>197</v>
      </c>
      <c r="E118" s="22" t="s">
        <v>43</v>
      </c>
      <c r="F118" s="23">
        <v>2</v>
      </c>
      <c r="G118" s="24"/>
      <c r="H118" s="24"/>
      <c r="I118" s="24"/>
      <c r="J118" s="22">
        <f>ROUND(F118*(N118),2)</f>
        <v>3.86</v>
      </c>
      <c r="K118" s="1">
        <f>ROUND(F118*(O118),2)</f>
        <v>0</v>
      </c>
      <c r="L118" s="1">
        <f>ROUND(F118*(G118+H118),2)</f>
        <v>0</v>
      </c>
      <c r="M118" s="1"/>
      <c r="N118" s="1">
        <v>1.9300000000000002</v>
      </c>
      <c r="O118" s="1"/>
      <c r="P118" s="21">
        <f>ROUND(F118*(R118),3)</f>
        <v>0</v>
      </c>
      <c r="Q118" s="28"/>
      <c r="R118" s="28">
        <v>0</v>
      </c>
      <c r="S118" s="21">
        <f>ROUND(F118*(X118),3)</f>
        <v>2E-3</v>
      </c>
      <c r="X118">
        <v>1.1000000000000001E-3</v>
      </c>
      <c r="Z118">
        <v>0</v>
      </c>
    </row>
    <row r="119" spans="1:26" ht="24.95" customHeight="1" x14ac:dyDescent="0.25">
      <c r="A119" s="25">
        <v>56</v>
      </c>
      <c r="B119" s="22" t="s">
        <v>190</v>
      </c>
      <c r="C119" s="27" t="s">
        <v>198</v>
      </c>
      <c r="D119" s="22" t="s">
        <v>199</v>
      </c>
      <c r="E119" s="22" t="s">
        <v>101</v>
      </c>
      <c r="F119" s="23">
        <v>22.849999999999998</v>
      </c>
      <c r="G119" s="24"/>
      <c r="H119" s="24"/>
      <c r="I119" s="24"/>
      <c r="J119" s="22">
        <f>ROUND(F119*(N119),2)</f>
        <v>58.27</v>
      </c>
      <c r="K119" s="1">
        <f>ROUND(F119*(O119),2)</f>
        <v>0</v>
      </c>
      <c r="L119" s="1">
        <f>ROUND(F119*(G119+H119),2)</f>
        <v>0</v>
      </c>
      <c r="M119" s="1"/>
      <c r="N119" s="1">
        <v>2.5499999999999998</v>
      </c>
      <c r="O119" s="1"/>
      <c r="P119" s="21">
        <f>ROUND(F119*(R119),3)</f>
        <v>0</v>
      </c>
      <c r="Q119" s="28"/>
      <c r="R119" s="28">
        <v>0</v>
      </c>
      <c r="S119" s="21">
        <f>ROUND(F119*(X119),3)</f>
        <v>6.6000000000000003E-2</v>
      </c>
      <c r="X119">
        <v>2.8700000000000002E-3</v>
      </c>
      <c r="Z119">
        <v>0</v>
      </c>
    </row>
    <row r="120" spans="1:26" ht="21.95" customHeight="1" x14ac:dyDescent="0.25">
      <c r="A120" s="22"/>
      <c r="B120" s="22"/>
      <c r="C120" s="26"/>
      <c r="D120" s="26" t="s">
        <v>102</v>
      </c>
      <c r="E120" s="22"/>
      <c r="F120" s="23">
        <v>22.849999999999998</v>
      </c>
      <c r="G120" s="24"/>
      <c r="H120" s="24"/>
      <c r="I120" s="24"/>
      <c r="J120" s="22"/>
      <c r="K120" s="1"/>
      <c r="L120" s="1"/>
      <c r="M120" s="1"/>
      <c r="N120" s="1"/>
      <c r="O120" s="1"/>
      <c r="P120" s="1"/>
      <c r="S120" s="1"/>
    </row>
    <row r="121" spans="1:26" ht="24.95" customHeight="1" x14ac:dyDescent="0.25">
      <c r="A121" s="25">
        <v>57</v>
      </c>
      <c r="B121" s="22" t="s">
        <v>190</v>
      </c>
      <c r="C121" s="27" t="s">
        <v>200</v>
      </c>
      <c r="D121" s="22" t="s">
        <v>201</v>
      </c>
      <c r="E121" s="22" t="s">
        <v>101</v>
      </c>
      <c r="F121" s="23">
        <v>5</v>
      </c>
      <c r="G121" s="24"/>
      <c r="H121" s="24"/>
      <c r="I121" s="24"/>
      <c r="J121" s="22">
        <f>ROUND(F121*(N121),2)</f>
        <v>9.65</v>
      </c>
      <c r="K121" s="1">
        <f>ROUND(F121*(O121),2)</f>
        <v>0</v>
      </c>
      <c r="L121" s="1">
        <f>ROUND(F121*(G121+H121),2)</f>
        <v>0</v>
      </c>
      <c r="M121" s="1"/>
      <c r="N121" s="1">
        <v>1.9300000000000002</v>
      </c>
      <c r="O121" s="1"/>
      <c r="P121" s="21">
        <f>ROUND(F121*(R121),3)</f>
        <v>0</v>
      </c>
      <c r="Q121" s="28"/>
      <c r="R121" s="28">
        <v>0</v>
      </c>
      <c r="S121" s="21">
        <f>ROUND(F121*(X121),3)</f>
        <v>2.1999999999999999E-2</v>
      </c>
      <c r="X121">
        <v>4.3200000000000001E-3</v>
      </c>
      <c r="Z121">
        <v>0</v>
      </c>
    </row>
    <row r="122" spans="1:26" ht="24.95" customHeight="1" x14ac:dyDescent="0.25">
      <c r="A122" s="25">
        <v>58</v>
      </c>
      <c r="B122" s="22" t="s">
        <v>190</v>
      </c>
      <c r="C122" s="27" t="s">
        <v>202</v>
      </c>
      <c r="D122" s="22" t="s">
        <v>203</v>
      </c>
      <c r="E122" s="22" t="s">
        <v>43</v>
      </c>
      <c r="F122" s="23">
        <v>2</v>
      </c>
      <c r="G122" s="24"/>
      <c r="H122" s="24"/>
      <c r="I122" s="24"/>
      <c r="J122" s="22">
        <f>ROUND(F122*(N122),2)</f>
        <v>3.86</v>
      </c>
      <c r="K122" s="1">
        <f>ROUND(F122*(O122),2)</f>
        <v>0</v>
      </c>
      <c r="L122" s="1">
        <f>ROUND(F122*(G122+H122),2)</f>
        <v>0</v>
      </c>
      <c r="M122" s="1"/>
      <c r="N122" s="1">
        <v>1.9300000000000002</v>
      </c>
      <c r="O122" s="1"/>
      <c r="P122" s="21">
        <f>ROUND(F122*(R122),3)</f>
        <v>0</v>
      </c>
      <c r="Q122" s="28"/>
      <c r="R122" s="28">
        <v>0</v>
      </c>
      <c r="S122" s="21">
        <f>ROUND(F122*(X122),3)</f>
        <v>2E-3</v>
      </c>
      <c r="X122">
        <v>1.16E-3</v>
      </c>
      <c r="Z122">
        <v>0</v>
      </c>
    </row>
    <row r="123" spans="1:26" ht="24.95" customHeight="1" x14ac:dyDescent="0.25">
      <c r="A123" s="25">
        <v>59</v>
      </c>
      <c r="B123" s="22" t="s">
        <v>190</v>
      </c>
      <c r="C123" s="27" t="s">
        <v>202</v>
      </c>
      <c r="D123" s="22" t="s">
        <v>203</v>
      </c>
      <c r="E123" s="22" t="s">
        <v>43</v>
      </c>
      <c r="F123" s="23">
        <v>2</v>
      </c>
      <c r="G123" s="24"/>
      <c r="H123" s="24"/>
      <c r="I123" s="24"/>
      <c r="J123" s="22">
        <f>ROUND(F123*(N123),2)</f>
        <v>3.86</v>
      </c>
      <c r="K123" s="1">
        <f>ROUND(F123*(O123),2)</f>
        <v>0</v>
      </c>
      <c r="L123" s="1">
        <f>ROUND(F123*(G123+H123),2)</f>
        <v>0</v>
      </c>
      <c r="M123" s="1"/>
      <c r="N123" s="1">
        <v>1.9300000000000002</v>
      </c>
      <c r="O123" s="1"/>
      <c r="P123" s="21">
        <f>ROUND(F123*(R123),3)</f>
        <v>0</v>
      </c>
      <c r="Q123" s="28"/>
      <c r="R123" s="28">
        <v>0</v>
      </c>
      <c r="S123" s="21">
        <f>ROUND(F123*(X123),3)</f>
        <v>2E-3</v>
      </c>
      <c r="X123">
        <v>1.16E-3</v>
      </c>
      <c r="Z123">
        <v>0</v>
      </c>
    </row>
    <row r="124" spans="1:26" x14ac:dyDescent="0.25">
      <c r="A124" s="12"/>
      <c r="B124" s="12"/>
      <c r="C124" s="12"/>
      <c r="D124" s="12" t="s">
        <v>14</v>
      </c>
      <c r="E124" s="12"/>
      <c r="F124" s="21"/>
      <c r="G124" s="14"/>
      <c r="H124" s="14"/>
      <c r="I124" s="14"/>
      <c r="J124" s="12"/>
      <c r="K124" s="12"/>
      <c r="L124" s="12">
        <f>ROUND((SUM(L84:L123))/1,2)</f>
        <v>0</v>
      </c>
      <c r="M124" s="12">
        <f>ROUND((SUM(M84:M123))/1,2)</f>
        <v>0</v>
      </c>
      <c r="N124" s="12"/>
      <c r="O124" s="12"/>
      <c r="P124" s="29">
        <f>ROUND((SUM(P84:P123))/1,2)</f>
        <v>1.65</v>
      </c>
      <c r="Q124" s="10"/>
      <c r="R124" s="10"/>
      <c r="S124" s="29">
        <f>ROUND((SUM(S84:S123))/1,2)</f>
        <v>2.4300000000000002</v>
      </c>
      <c r="T124" s="10"/>
      <c r="U124" s="10"/>
      <c r="V124" s="10"/>
      <c r="W124" s="10"/>
      <c r="X124" s="10"/>
      <c r="Y124" s="10"/>
      <c r="Z124" s="10"/>
    </row>
    <row r="125" spans="1:26" x14ac:dyDescent="0.25">
      <c r="A125" s="1"/>
      <c r="B125" s="1"/>
      <c r="C125" s="1"/>
      <c r="D125" s="1"/>
      <c r="E125" s="1"/>
      <c r="F125" s="17"/>
      <c r="G125" s="7"/>
      <c r="H125" s="7"/>
      <c r="I125" s="7"/>
      <c r="J125" s="1"/>
      <c r="K125" s="1"/>
      <c r="L125" s="1"/>
      <c r="M125" s="1"/>
      <c r="N125" s="1"/>
      <c r="O125" s="1"/>
      <c r="P125" s="1"/>
      <c r="S125" s="1"/>
    </row>
    <row r="126" spans="1:26" x14ac:dyDescent="0.25">
      <c r="A126" s="12"/>
      <c r="B126" s="12"/>
      <c r="C126" s="12"/>
      <c r="D126" s="12" t="s">
        <v>15</v>
      </c>
      <c r="E126" s="12"/>
      <c r="F126" s="21"/>
      <c r="G126" s="13"/>
      <c r="H126" s="13"/>
      <c r="I126" s="13"/>
      <c r="J126" s="12"/>
      <c r="K126" s="12"/>
      <c r="L126" s="12"/>
      <c r="M126" s="12"/>
      <c r="N126" s="12"/>
      <c r="O126" s="12"/>
      <c r="P126" s="12"/>
      <c r="Q126" s="10"/>
      <c r="R126" s="10"/>
      <c r="S126" s="12"/>
      <c r="T126" s="10"/>
      <c r="U126" s="10"/>
      <c r="V126" s="10"/>
      <c r="W126" s="10"/>
      <c r="X126" s="10"/>
      <c r="Y126" s="10"/>
      <c r="Z126" s="10"/>
    </row>
    <row r="127" spans="1:26" ht="24.95" customHeight="1" x14ac:dyDescent="0.25">
      <c r="A127" s="25">
        <v>60</v>
      </c>
      <c r="B127" s="22" t="s">
        <v>103</v>
      </c>
      <c r="C127" s="27" t="s">
        <v>204</v>
      </c>
      <c r="D127" s="22" t="s">
        <v>205</v>
      </c>
      <c r="E127" s="22" t="s">
        <v>175</v>
      </c>
      <c r="F127" s="23">
        <v>19.539473096182</v>
      </c>
      <c r="G127" s="24"/>
      <c r="H127" s="24"/>
      <c r="I127" s="24"/>
      <c r="J127" s="22">
        <f>ROUND(F127*(N127),2)</f>
        <v>514.87</v>
      </c>
      <c r="K127" s="1">
        <f>ROUND(F127*(O127),2)</f>
        <v>0</v>
      </c>
      <c r="L127" s="1">
        <f>ROUND(F127*(G127+H127),2)</f>
        <v>0</v>
      </c>
      <c r="M127" s="1"/>
      <c r="N127" s="1">
        <v>26.35</v>
      </c>
      <c r="O127" s="1"/>
      <c r="P127" s="21">
        <f>ROUND(F127*(R127),3)</f>
        <v>0</v>
      </c>
      <c r="Q127" s="28"/>
      <c r="R127" s="28">
        <v>0</v>
      </c>
      <c r="S127" s="21">
        <f>ROUND(F127*(X127),3)</f>
        <v>0</v>
      </c>
      <c r="X127">
        <v>0</v>
      </c>
      <c r="Z127">
        <v>0</v>
      </c>
    </row>
    <row r="128" spans="1:26" ht="24.95" customHeight="1" x14ac:dyDescent="0.25">
      <c r="A128" s="25">
        <v>61</v>
      </c>
      <c r="B128" s="22" t="s">
        <v>33</v>
      </c>
      <c r="C128" s="27" t="s">
        <v>206</v>
      </c>
      <c r="D128" s="22" t="s">
        <v>207</v>
      </c>
      <c r="E128" s="22" t="s">
        <v>175</v>
      </c>
      <c r="F128" s="23">
        <v>5.25</v>
      </c>
      <c r="G128" s="24"/>
      <c r="H128" s="24"/>
      <c r="I128" s="24"/>
      <c r="J128" s="22">
        <f>ROUND(F128*(N128),2)</f>
        <v>146.84</v>
      </c>
      <c r="K128" s="1">
        <f>ROUND(F128*(O128),2)</f>
        <v>0</v>
      </c>
      <c r="L128" s="1">
        <f>ROUND(F128*(G128+H128),2)</f>
        <v>0</v>
      </c>
      <c r="M128" s="1"/>
      <c r="N128" s="1">
        <v>27.97</v>
      </c>
      <c r="O128" s="1"/>
      <c r="P128" s="21">
        <f>ROUND(F128*(R128),3)</f>
        <v>0</v>
      </c>
      <c r="Q128" s="28"/>
      <c r="R128" s="28">
        <v>0</v>
      </c>
      <c r="S128" s="21">
        <f>ROUND(F128*(X128),3)</f>
        <v>0</v>
      </c>
      <c r="X128">
        <v>0</v>
      </c>
      <c r="Z128">
        <v>0</v>
      </c>
    </row>
    <row r="129" spans="1:26" x14ac:dyDescent="0.25">
      <c r="A129" s="12"/>
      <c r="B129" s="12"/>
      <c r="C129" s="12"/>
      <c r="D129" s="12" t="s">
        <v>15</v>
      </c>
      <c r="E129" s="12"/>
      <c r="F129" s="21"/>
      <c r="G129" s="14"/>
      <c r="H129" s="14"/>
      <c r="I129" s="14"/>
      <c r="J129" s="12"/>
      <c r="K129" s="12"/>
      <c r="L129" s="12">
        <f>ROUND((SUM(L126:L128))/1,2)</f>
        <v>0</v>
      </c>
      <c r="M129" s="12">
        <f>ROUND((SUM(M126:M128))/1,2)</f>
        <v>0</v>
      </c>
      <c r="N129" s="12"/>
      <c r="O129" s="12"/>
      <c r="P129" s="29">
        <f>ROUND((SUM(P126:P128))/1,2)</f>
        <v>0</v>
      </c>
      <c r="Q129" s="10"/>
      <c r="R129" s="10"/>
      <c r="S129" s="29">
        <f>ROUND((SUM(S126:S128))/1,2)</f>
        <v>0</v>
      </c>
      <c r="T129" s="10"/>
      <c r="U129" s="10"/>
      <c r="V129" s="10"/>
      <c r="W129" s="10"/>
      <c r="X129" s="10"/>
      <c r="Y129" s="10"/>
      <c r="Z129" s="10"/>
    </row>
    <row r="130" spans="1:26" x14ac:dyDescent="0.25">
      <c r="A130" s="1"/>
      <c r="B130" s="1"/>
      <c r="C130" s="1"/>
      <c r="D130" s="1"/>
      <c r="E130" s="1"/>
      <c r="F130" s="17"/>
      <c r="G130" s="7"/>
      <c r="H130" s="7"/>
      <c r="I130" s="7"/>
      <c r="J130" s="1"/>
      <c r="K130" s="1"/>
      <c r="L130" s="1"/>
      <c r="M130" s="1"/>
      <c r="N130" s="1"/>
      <c r="O130" s="1"/>
      <c r="P130" s="1"/>
      <c r="S130" s="1"/>
    </row>
    <row r="131" spans="1:26" x14ac:dyDescent="0.25">
      <c r="A131" s="12"/>
      <c r="B131" s="12"/>
      <c r="C131" s="12"/>
      <c r="D131" s="2" t="s">
        <v>10</v>
      </c>
      <c r="E131" s="12"/>
      <c r="F131" s="21"/>
      <c r="G131" s="14"/>
      <c r="H131" s="14"/>
      <c r="I131" s="14"/>
      <c r="J131" s="13"/>
      <c r="K131" s="12"/>
      <c r="L131" s="13">
        <f>ROUND((SUM(L9:L130))/2,2)</f>
        <v>0</v>
      </c>
      <c r="M131" s="13">
        <f>ROUND((SUM(M9:M130))/2,2)</f>
        <v>0</v>
      </c>
      <c r="N131" s="12"/>
      <c r="O131" s="12"/>
      <c r="P131" s="29">
        <f>ROUND((SUM(P9:P130))/2,2)</f>
        <v>19.55</v>
      </c>
      <c r="S131" s="29">
        <f>ROUND((SUM(S9:S130))/2,2)</f>
        <v>2.4300000000000002</v>
      </c>
    </row>
    <row r="132" spans="1:26" x14ac:dyDescent="0.25">
      <c r="A132" s="1"/>
      <c r="B132" s="1"/>
      <c r="C132" s="1"/>
      <c r="D132" s="1"/>
      <c r="E132" s="1"/>
      <c r="F132" s="17"/>
      <c r="G132" s="7"/>
      <c r="H132" s="7"/>
      <c r="I132" s="7"/>
      <c r="J132" s="1"/>
      <c r="K132" s="1"/>
      <c r="L132" s="1"/>
      <c r="M132" s="1"/>
      <c r="N132" s="1"/>
      <c r="O132" s="1"/>
      <c r="P132" s="1"/>
      <c r="S132" s="1"/>
    </row>
    <row r="133" spans="1:26" x14ac:dyDescent="0.25">
      <c r="A133" s="12"/>
      <c r="B133" s="12"/>
      <c r="C133" s="12"/>
      <c r="D133" s="2" t="s">
        <v>16</v>
      </c>
      <c r="E133" s="12"/>
      <c r="F133" s="21"/>
      <c r="G133" s="13"/>
      <c r="H133" s="13"/>
      <c r="I133" s="13"/>
      <c r="J133" s="12"/>
      <c r="K133" s="12"/>
      <c r="L133" s="12"/>
      <c r="M133" s="12"/>
      <c r="N133" s="12"/>
      <c r="O133" s="12"/>
      <c r="P133" s="12"/>
      <c r="Q133" s="10"/>
      <c r="R133" s="10"/>
      <c r="S133" s="12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2"/>
      <c r="B134" s="12"/>
      <c r="C134" s="12"/>
      <c r="D134" s="12" t="s">
        <v>17</v>
      </c>
      <c r="E134" s="12"/>
      <c r="F134" s="21"/>
      <c r="G134" s="13"/>
      <c r="H134" s="13"/>
      <c r="I134" s="13"/>
      <c r="J134" s="12"/>
      <c r="K134" s="12"/>
      <c r="L134" s="12"/>
      <c r="M134" s="12"/>
      <c r="N134" s="12"/>
      <c r="O134" s="12"/>
      <c r="P134" s="12"/>
      <c r="Q134" s="10"/>
      <c r="R134" s="10"/>
      <c r="S134" s="12"/>
      <c r="T134" s="10"/>
      <c r="U134" s="10"/>
      <c r="V134" s="10"/>
      <c r="W134" s="10"/>
      <c r="X134" s="10"/>
      <c r="Y134" s="10"/>
      <c r="Z134" s="10"/>
    </row>
    <row r="135" spans="1:26" ht="24.95" customHeight="1" x14ac:dyDescent="0.25">
      <c r="A135" s="25">
        <v>62</v>
      </c>
      <c r="B135" s="22" t="s">
        <v>208</v>
      </c>
      <c r="C135" s="27" t="s">
        <v>209</v>
      </c>
      <c r="D135" s="22" t="s">
        <v>210</v>
      </c>
      <c r="E135" s="22" t="s">
        <v>36</v>
      </c>
      <c r="F135" s="23">
        <v>142</v>
      </c>
      <c r="G135" s="24"/>
      <c r="H135" s="24"/>
      <c r="I135" s="24"/>
      <c r="J135" s="22">
        <f>ROUND(F135*(N135),2)</f>
        <v>620.54</v>
      </c>
      <c r="K135" s="1">
        <f>ROUND(F135*(O135),2)</f>
        <v>0</v>
      </c>
      <c r="L135" s="1">
        <f>ROUND(F135*(G135+H135),2)</f>
        <v>0</v>
      </c>
      <c r="M135" s="1"/>
      <c r="N135" s="1">
        <v>4.37</v>
      </c>
      <c r="O135" s="1"/>
      <c r="P135" s="21">
        <f>ROUND(F135*(R135),3)</f>
        <v>0</v>
      </c>
      <c r="Q135" s="28"/>
      <c r="R135" s="28">
        <v>0</v>
      </c>
      <c r="S135" s="21">
        <f>ROUND(F135*(X135),3)</f>
        <v>0</v>
      </c>
      <c r="X135">
        <v>0</v>
      </c>
      <c r="Z135">
        <v>0</v>
      </c>
    </row>
    <row r="136" spans="1:26" ht="24.95" customHeight="1" x14ac:dyDescent="0.25">
      <c r="A136" s="25">
        <v>63</v>
      </c>
      <c r="B136" s="22" t="s">
        <v>208</v>
      </c>
      <c r="C136" s="27" t="s">
        <v>211</v>
      </c>
      <c r="D136" s="22" t="s">
        <v>212</v>
      </c>
      <c r="E136" s="22" t="s">
        <v>36</v>
      </c>
      <c r="F136" s="23">
        <v>165</v>
      </c>
      <c r="G136" s="24"/>
      <c r="H136" s="24"/>
      <c r="I136" s="24"/>
      <c r="J136" s="22">
        <f>ROUND(F136*(N136),2)</f>
        <v>721.05</v>
      </c>
      <c r="K136" s="1">
        <f>ROUND(F136*(O136),2)</f>
        <v>0</v>
      </c>
      <c r="L136" s="1">
        <f>ROUND(F136*(G136+H136),2)</f>
        <v>0</v>
      </c>
      <c r="M136" s="1"/>
      <c r="N136" s="1">
        <v>4.37</v>
      </c>
      <c r="O136" s="1"/>
      <c r="P136" s="21">
        <f>ROUND(F136*(R136),3)</f>
        <v>0</v>
      </c>
      <c r="Q136" s="28"/>
      <c r="R136" s="28">
        <v>0</v>
      </c>
      <c r="S136" s="21">
        <f>ROUND(F136*(X136),3)</f>
        <v>0</v>
      </c>
      <c r="X136">
        <v>0</v>
      </c>
      <c r="Z136">
        <v>0</v>
      </c>
    </row>
    <row r="137" spans="1:26" ht="21.95" customHeight="1" x14ac:dyDescent="0.25">
      <c r="A137" s="22"/>
      <c r="B137" s="22"/>
      <c r="C137" s="26"/>
      <c r="D137" s="26">
        <v>165</v>
      </c>
      <c r="E137" s="22"/>
      <c r="F137" s="23">
        <v>165</v>
      </c>
      <c r="G137" s="24"/>
      <c r="H137" s="24"/>
      <c r="I137" s="24"/>
      <c r="J137" s="22"/>
      <c r="K137" s="1"/>
      <c r="L137" s="1"/>
      <c r="M137" s="1"/>
      <c r="N137" s="1"/>
      <c r="O137" s="1"/>
      <c r="P137" s="1"/>
      <c r="S137" s="1"/>
    </row>
    <row r="138" spans="1:26" ht="35.1" customHeight="1" x14ac:dyDescent="0.25">
      <c r="A138" s="25">
        <v>64</v>
      </c>
      <c r="B138" s="22" t="s">
        <v>208</v>
      </c>
      <c r="C138" s="27" t="s">
        <v>213</v>
      </c>
      <c r="D138" s="22" t="s">
        <v>214</v>
      </c>
      <c r="E138" s="22" t="s">
        <v>215</v>
      </c>
      <c r="F138" s="23">
        <v>1.5</v>
      </c>
      <c r="G138" s="24"/>
      <c r="H138" s="24"/>
      <c r="I138" s="24"/>
      <c r="J138" s="22">
        <f>ROUND(F138*(N138),2)</f>
        <v>41.46</v>
      </c>
      <c r="K138" s="1">
        <f>ROUND(F138*(O138),2)</f>
        <v>0</v>
      </c>
      <c r="L138" s="1">
        <f>ROUND(F138*(G138+H138),2)</f>
        <v>0</v>
      </c>
      <c r="M138" s="1"/>
      <c r="N138" s="1">
        <v>27.64</v>
      </c>
      <c r="O138" s="1"/>
      <c r="P138" s="21">
        <f>ROUND(F138*(R138),3)</f>
        <v>3.5000000000000003E-2</v>
      </c>
      <c r="Q138" s="28"/>
      <c r="R138" s="28">
        <v>2.3565177E-2</v>
      </c>
      <c r="S138" s="21">
        <f>ROUND(F138*(X138),3)</f>
        <v>0</v>
      </c>
      <c r="X138">
        <v>0</v>
      </c>
      <c r="Z138">
        <v>0</v>
      </c>
    </row>
    <row r="139" spans="1:26" ht="24.95" customHeight="1" x14ac:dyDescent="0.25">
      <c r="A139" s="25">
        <v>65</v>
      </c>
      <c r="B139" s="22" t="s">
        <v>208</v>
      </c>
      <c r="C139" s="27" t="s">
        <v>216</v>
      </c>
      <c r="D139" s="22" t="s">
        <v>217</v>
      </c>
      <c r="E139" s="22" t="s">
        <v>175</v>
      </c>
      <c r="F139" s="23">
        <v>1.0048060175</v>
      </c>
      <c r="G139" s="24"/>
      <c r="H139" s="24"/>
      <c r="I139" s="24"/>
      <c r="J139" s="22">
        <f>ROUND(F139*(N139),2)</f>
        <v>42.54</v>
      </c>
      <c r="K139" s="1">
        <f>ROUND(F139*(O139),2)</f>
        <v>0</v>
      </c>
      <c r="L139" s="1">
        <f>ROUND(F139*(G139+H139),2)</f>
        <v>0</v>
      </c>
      <c r="M139" s="1"/>
      <c r="N139" s="1">
        <v>42.34</v>
      </c>
      <c r="O139" s="1"/>
      <c r="P139" s="21">
        <f>ROUND(F139*(R139),3)</f>
        <v>0</v>
      </c>
      <c r="Q139" s="28"/>
      <c r="R139" s="28">
        <v>0</v>
      </c>
      <c r="S139" s="21">
        <f>ROUND(F139*(X139),3)</f>
        <v>0</v>
      </c>
      <c r="X139">
        <v>0</v>
      </c>
      <c r="Z139">
        <v>0</v>
      </c>
    </row>
    <row r="140" spans="1:26" ht="24.95" customHeight="1" x14ac:dyDescent="0.25">
      <c r="A140" s="25">
        <v>66</v>
      </c>
      <c r="B140" s="22" t="s">
        <v>218</v>
      </c>
      <c r="C140" s="27" t="s">
        <v>219</v>
      </c>
      <c r="D140" s="22" t="s">
        <v>220</v>
      </c>
      <c r="E140" s="22" t="s">
        <v>36</v>
      </c>
      <c r="F140" s="23">
        <v>307</v>
      </c>
      <c r="G140" s="24"/>
      <c r="H140" s="22"/>
      <c r="I140" s="24"/>
      <c r="J140" s="22">
        <f>ROUND(F140*(N140),2)</f>
        <v>1372.29</v>
      </c>
      <c r="K140" s="1">
        <f>ROUND(F140*(O140),2)</f>
        <v>0</v>
      </c>
      <c r="L140" s="1">
        <f>ROUND(F140*(G140+H140),2)</f>
        <v>0</v>
      </c>
      <c r="M140" s="1"/>
      <c r="N140" s="1">
        <v>4.47</v>
      </c>
      <c r="O140" s="1"/>
      <c r="P140" s="21">
        <f>ROUND(F140*(R140),3)</f>
        <v>0.107</v>
      </c>
      <c r="Q140" s="28"/>
      <c r="R140" s="28">
        <v>3.5E-4</v>
      </c>
      <c r="S140" s="21">
        <f>ROUND(F140*(X140),3)</f>
        <v>0</v>
      </c>
      <c r="X140">
        <v>0</v>
      </c>
      <c r="Z140">
        <v>0</v>
      </c>
    </row>
    <row r="141" spans="1:26" ht="21.95" customHeight="1" x14ac:dyDescent="0.25">
      <c r="A141" s="22"/>
      <c r="B141" s="22"/>
      <c r="C141" s="26"/>
      <c r="D141" s="26" t="s">
        <v>221</v>
      </c>
      <c r="E141" s="22"/>
      <c r="F141" s="23">
        <v>307</v>
      </c>
      <c r="G141" s="22"/>
      <c r="H141" s="22"/>
      <c r="I141" s="22"/>
      <c r="J141" s="22"/>
      <c r="K141" s="1"/>
      <c r="L141" s="1"/>
      <c r="M141" s="1"/>
      <c r="N141" s="1"/>
      <c r="O141" s="1"/>
      <c r="P141" s="1"/>
      <c r="S141" s="1"/>
    </row>
    <row r="142" spans="1:26" ht="24.95" customHeight="1" x14ac:dyDescent="0.25">
      <c r="A142" s="25">
        <v>67</v>
      </c>
      <c r="B142" s="22" t="s">
        <v>222</v>
      </c>
      <c r="C142" s="27" t="s">
        <v>223</v>
      </c>
      <c r="D142" s="22" t="s">
        <v>224</v>
      </c>
      <c r="E142" s="22" t="s">
        <v>36</v>
      </c>
      <c r="F142" s="23">
        <v>76.5</v>
      </c>
      <c r="G142" s="24"/>
      <c r="H142" s="22"/>
      <c r="I142" s="24"/>
      <c r="J142" s="22">
        <f>ROUND(F142*(N142),2)</f>
        <v>516.38</v>
      </c>
      <c r="K142" s="1">
        <f>ROUND(F142*(O142),2)</f>
        <v>0</v>
      </c>
      <c r="L142" s="1">
        <f>ROUND(F142*(G142+H142),2)</f>
        <v>0</v>
      </c>
      <c r="M142" s="1"/>
      <c r="N142" s="1">
        <v>6.75</v>
      </c>
      <c r="O142" s="1"/>
      <c r="P142" s="21">
        <f>ROUND(F142*(R142),3)</f>
        <v>3.6999999999999998E-2</v>
      </c>
      <c r="Q142" s="28"/>
      <c r="R142" s="28">
        <v>4.8376799999999998E-4</v>
      </c>
      <c r="S142" s="21">
        <f>ROUND(F142*(X142),3)</f>
        <v>0</v>
      </c>
      <c r="X142">
        <v>0</v>
      </c>
      <c r="Z142">
        <v>0</v>
      </c>
    </row>
    <row r="143" spans="1:26" ht="21.95" customHeight="1" x14ac:dyDescent="0.25">
      <c r="A143" s="22"/>
      <c r="B143" s="22"/>
      <c r="C143" s="26"/>
      <c r="D143" s="26" t="s">
        <v>225</v>
      </c>
      <c r="E143" s="22"/>
      <c r="F143" s="23">
        <v>76.5</v>
      </c>
      <c r="G143" s="22"/>
      <c r="H143" s="22"/>
      <c r="I143" s="22"/>
      <c r="J143" s="22"/>
      <c r="K143" s="1"/>
      <c r="L143" s="1"/>
      <c r="M143" s="1"/>
      <c r="N143" s="1"/>
      <c r="O143" s="1"/>
      <c r="P143" s="1"/>
      <c r="S143" s="1"/>
    </row>
    <row r="144" spans="1:26" ht="24.95" customHeight="1" x14ac:dyDescent="0.25">
      <c r="A144" s="25">
        <v>68</v>
      </c>
      <c r="B144" s="22" t="s">
        <v>226</v>
      </c>
      <c r="C144" s="27" t="s">
        <v>227</v>
      </c>
      <c r="D144" s="22" t="s">
        <v>228</v>
      </c>
      <c r="E144" s="22" t="s">
        <v>215</v>
      </c>
      <c r="F144" s="23">
        <v>1.5</v>
      </c>
      <c r="G144" s="24"/>
      <c r="H144" s="22"/>
      <c r="I144" s="24"/>
      <c r="J144" s="22">
        <f>ROUND(F144*(N144),2)</f>
        <v>562.5</v>
      </c>
      <c r="K144" s="1">
        <f>ROUND(F144*(O144),2)</f>
        <v>0</v>
      </c>
      <c r="L144" s="1"/>
      <c r="M144" s="1">
        <f>ROUND(F144*(G144+H144),2)</f>
        <v>0</v>
      </c>
      <c r="N144" s="1">
        <v>375</v>
      </c>
      <c r="O144" s="1"/>
      <c r="P144" s="21">
        <f>ROUND(F144*(R144),3)</f>
        <v>0.82499999999999996</v>
      </c>
      <c r="Q144" s="28"/>
      <c r="R144" s="28">
        <v>0.55000000000000004</v>
      </c>
      <c r="S144" s="21">
        <f>ROUND(F144*(X144),3)</f>
        <v>0</v>
      </c>
      <c r="X144">
        <v>0</v>
      </c>
      <c r="Z144">
        <v>0</v>
      </c>
    </row>
    <row r="145" spans="1:26" x14ac:dyDescent="0.25">
      <c r="A145" s="12"/>
      <c r="B145" s="12"/>
      <c r="C145" s="12"/>
      <c r="D145" s="12" t="s">
        <v>17</v>
      </c>
      <c r="E145" s="12"/>
      <c r="F145" s="12"/>
      <c r="G145" s="14"/>
      <c r="H145" s="14"/>
      <c r="I145" s="14"/>
      <c r="J145" s="12"/>
      <c r="K145" s="12"/>
      <c r="L145" s="12">
        <f>ROUND((SUM(L134:L144))/1,2)</f>
        <v>0</v>
      </c>
      <c r="M145" s="12">
        <f>ROUND((SUM(M134:M144))/1,2)</f>
        <v>0</v>
      </c>
      <c r="N145" s="12"/>
      <c r="O145" s="12"/>
      <c r="P145" s="29">
        <f>ROUND((SUM(P134:P144))/1,2)</f>
        <v>1</v>
      </c>
      <c r="Q145" s="10"/>
      <c r="R145" s="10"/>
      <c r="S145" s="29">
        <f>ROUND((SUM(S134:S144))/1,2)</f>
        <v>0</v>
      </c>
      <c r="T145" s="10"/>
      <c r="U145" s="10"/>
      <c r="V145" s="10"/>
      <c r="W145" s="10"/>
      <c r="X145" s="10"/>
      <c r="Y145" s="10"/>
      <c r="Z145" s="10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S146" s="1"/>
    </row>
    <row r="147" spans="1:26" x14ac:dyDescent="0.25">
      <c r="A147" s="12"/>
      <c r="B147" s="12"/>
      <c r="C147" s="12"/>
      <c r="D147" s="12" t="s">
        <v>18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0"/>
      <c r="R147" s="10"/>
      <c r="S147" s="12"/>
      <c r="T147" s="10"/>
      <c r="U147" s="10"/>
      <c r="V147" s="10"/>
      <c r="W147" s="10"/>
      <c r="X147" s="10"/>
      <c r="Y147" s="10"/>
      <c r="Z147" s="10"/>
    </row>
    <row r="148" spans="1:26" ht="24.95" customHeight="1" x14ac:dyDescent="0.25">
      <c r="A148" s="25">
        <v>69</v>
      </c>
      <c r="B148" s="22" t="s">
        <v>229</v>
      </c>
      <c r="C148" s="27" t="s">
        <v>230</v>
      </c>
      <c r="D148" s="22" t="s">
        <v>231</v>
      </c>
      <c r="E148" s="22" t="s">
        <v>43</v>
      </c>
      <c r="F148" s="23">
        <v>4</v>
      </c>
      <c r="G148" s="24"/>
      <c r="H148" s="22"/>
      <c r="I148" s="24"/>
      <c r="J148" s="22">
        <f t="shared" ref="J148:J156" si="5">ROUND(F148*(N148),2)</f>
        <v>63.52</v>
      </c>
      <c r="K148" s="1">
        <f t="shared" ref="K148:K156" si="6">ROUND(F148*(O148),2)</f>
        <v>0</v>
      </c>
      <c r="L148" s="1">
        <f t="shared" ref="L148:L156" si="7">ROUND(F148*(G148+H148),2)</f>
        <v>0</v>
      </c>
      <c r="M148" s="1"/>
      <c r="N148" s="1">
        <v>15.88</v>
      </c>
      <c r="O148" s="1"/>
      <c r="P148" s="21">
        <f t="shared" ref="P148:P156" si="8">ROUND(F148*(R148),3)</f>
        <v>7.0000000000000001E-3</v>
      </c>
      <c r="Q148" s="28"/>
      <c r="R148" s="28">
        <v>1.6544000000000001E-3</v>
      </c>
      <c r="S148" s="21">
        <f t="shared" ref="S148:S156" si="9">ROUND(F148*(X148),3)</f>
        <v>0</v>
      </c>
      <c r="X148">
        <v>0</v>
      </c>
      <c r="Z148">
        <v>0</v>
      </c>
    </row>
    <row r="149" spans="1:26" ht="24.95" customHeight="1" x14ac:dyDescent="0.25">
      <c r="A149" s="25">
        <v>70</v>
      </c>
      <c r="B149" s="22" t="s">
        <v>229</v>
      </c>
      <c r="C149" s="27" t="s">
        <v>232</v>
      </c>
      <c r="D149" s="22" t="s">
        <v>233</v>
      </c>
      <c r="E149" s="22" t="s">
        <v>43</v>
      </c>
      <c r="F149" s="23">
        <v>28</v>
      </c>
      <c r="G149" s="24"/>
      <c r="H149" s="22"/>
      <c r="I149" s="24"/>
      <c r="J149" s="22">
        <f t="shared" si="5"/>
        <v>42.56</v>
      </c>
      <c r="K149" s="1">
        <f t="shared" si="6"/>
        <v>0</v>
      </c>
      <c r="L149" s="1">
        <f t="shared" si="7"/>
        <v>0</v>
      </c>
      <c r="M149" s="1"/>
      <c r="N149" s="1">
        <v>1.52</v>
      </c>
      <c r="O149" s="1"/>
      <c r="P149" s="21">
        <f t="shared" si="8"/>
        <v>2E-3</v>
      </c>
      <c r="Q149" s="28"/>
      <c r="R149" s="28">
        <v>7.5799999999999999E-5</v>
      </c>
      <c r="S149" s="21">
        <f t="shared" si="9"/>
        <v>0</v>
      </c>
      <c r="X149">
        <v>0</v>
      </c>
      <c r="Z149">
        <v>0</v>
      </c>
    </row>
    <row r="150" spans="1:26" ht="24.95" customHeight="1" x14ac:dyDescent="0.25">
      <c r="A150" s="25">
        <v>71</v>
      </c>
      <c r="B150" s="22" t="s">
        <v>229</v>
      </c>
      <c r="C150" s="27" t="s">
        <v>234</v>
      </c>
      <c r="D150" s="22" t="s">
        <v>235</v>
      </c>
      <c r="E150" s="22" t="s">
        <v>101</v>
      </c>
      <c r="F150" s="23">
        <v>26.89</v>
      </c>
      <c r="G150" s="24"/>
      <c r="H150" s="22"/>
      <c r="I150" s="24"/>
      <c r="J150" s="22">
        <f t="shared" si="5"/>
        <v>122.35</v>
      </c>
      <c r="K150" s="1">
        <f t="shared" si="6"/>
        <v>0</v>
      </c>
      <c r="L150" s="1">
        <f t="shared" si="7"/>
        <v>0</v>
      </c>
      <c r="M150" s="1"/>
      <c r="N150" s="1">
        <v>4.55</v>
      </c>
      <c r="O150" s="1"/>
      <c r="P150" s="21">
        <f t="shared" si="8"/>
        <v>3.5999999999999997E-2</v>
      </c>
      <c r="Q150" s="28"/>
      <c r="R150" s="28">
        <v>1.33E-3</v>
      </c>
      <c r="S150" s="21">
        <f t="shared" si="9"/>
        <v>0</v>
      </c>
      <c r="X150">
        <v>0</v>
      </c>
      <c r="Z150">
        <v>0</v>
      </c>
    </row>
    <row r="151" spans="1:26" ht="24.95" customHeight="1" x14ac:dyDescent="0.25">
      <c r="A151" s="25">
        <v>72</v>
      </c>
      <c r="B151" s="22" t="s">
        <v>236</v>
      </c>
      <c r="C151" s="27" t="s">
        <v>237</v>
      </c>
      <c r="D151" s="22" t="s">
        <v>238</v>
      </c>
      <c r="E151" s="22" t="s">
        <v>36</v>
      </c>
      <c r="F151" s="23">
        <v>165</v>
      </c>
      <c r="G151" s="24"/>
      <c r="H151" s="22"/>
      <c r="I151" s="24"/>
      <c r="J151" s="22">
        <f t="shared" si="5"/>
        <v>18975</v>
      </c>
      <c r="K151" s="1">
        <f t="shared" si="6"/>
        <v>0</v>
      </c>
      <c r="L151" s="1">
        <f t="shared" si="7"/>
        <v>0</v>
      </c>
      <c r="M151" s="1"/>
      <c r="N151" s="1">
        <v>115</v>
      </c>
      <c r="O151" s="1"/>
      <c r="P151" s="21">
        <f t="shared" si="8"/>
        <v>2.93</v>
      </c>
      <c r="Q151" s="28"/>
      <c r="R151" s="28">
        <v>1.7757149999999999E-2</v>
      </c>
      <c r="S151" s="21">
        <f t="shared" si="9"/>
        <v>0</v>
      </c>
      <c r="X151">
        <v>0</v>
      </c>
      <c r="Z151">
        <v>0</v>
      </c>
    </row>
    <row r="152" spans="1:26" ht="24.95" customHeight="1" x14ac:dyDescent="0.25">
      <c r="A152" s="25">
        <v>73</v>
      </c>
      <c r="B152" s="22" t="s">
        <v>239</v>
      </c>
      <c r="C152" s="27" t="s">
        <v>240</v>
      </c>
      <c r="D152" s="22" t="s">
        <v>241</v>
      </c>
      <c r="E152" s="22" t="s">
        <v>36</v>
      </c>
      <c r="F152" s="23">
        <v>142</v>
      </c>
      <c r="G152" s="24"/>
      <c r="H152" s="22"/>
      <c r="I152" s="24"/>
      <c r="J152" s="22">
        <f t="shared" si="5"/>
        <v>4331</v>
      </c>
      <c r="K152" s="1">
        <f t="shared" si="6"/>
        <v>0</v>
      </c>
      <c r="L152" s="1">
        <f t="shared" si="7"/>
        <v>0</v>
      </c>
      <c r="M152" s="1"/>
      <c r="N152" s="1">
        <v>30.5</v>
      </c>
      <c r="O152" s="1"/>
      <c r="P152" s="21">
        <f t="shared" si="8"/>
        <v>0.77100000000000002</v>
      </c>
      <c r="Q152" s="28"/>
      <c r="R152" s="28">
        <v>5.4300000000000008E-3</v>
      </c>
      <c r="S152" s="21">
        <f t="shared" si="9"/>
        <v>0</v>
      </c>
      <c r="X152">
        <v>0</v>
      </c>
      <c r="Z152">
        <v>0</v>
      </c>
    </row>
    <row r="153" spans="1:26" ht="24.95" customHeight="1" x14ac:dyDescent="0.25">
      <c r="A153" s="25">
        <v>74</v>
      </c>
      <c r="B153" s="22" t="s">
        <v>239</v>
      </c>
      <c r="C153" s="27" t="s">
        <v>242</v>
      </c>
      <c r="D153" s="22" t="s">
        <v>243</v>
      </c>
      <c r="E153" s="22" t="s">
        <v>101</v>
      </c>
      <c r="F153" s="23">
        <v>10.5</v>
      </c>
      <c r="G153" s="24"/>
      <c r="H153" s="22"/>
      <c r="I153" s="24"/>
      <c r="J153" s="22">
        <f t="shared" si="5"/>
        <v>215.25</v>
      </c>
      <c r="K153" s="1">
        <f t="shared" si="6"/>
        <v>0</v>
      </c>
      <c r="L153" s="1">
        <f t="shared" si="7"/>
        <v>0</v>
      </c>
      <c r="M153" s="1"/>
      <c r="N153" s="1">
        <v>20.5</v>
      </c>
      <c r="O153" s="1"/>
      <c r="P153" s="21">
        <f t="shared" si="8"/>
        <v>2.8000000000000001E-2</v>
      </c>
      <c r="Q153" s="28"/>
      <c r="R153" s="28">
        <v>2.6950000000000003E-3</v>
      </c>
      <c r="S153" s="21">
        <f t="shared" si="9"/>
        <v>0</v>
      </c>
      <c r="X153">
        <v>0</v>
      </c>
      <c r="Z153">
        <v>0</v>
      </c>
    </row>
    <row r="154" spans="1:26" ht="24.95" customHeight="1" x14ac:dyDescent="0.25">
      <c r="A154" s="25">
        <v>75</v>
      </c>
      <c r="B154" s="22" t="s">
        <v>239</v>
      </c>
      <c r="C154" s="27" t="s">
        <v>244</v>
      </c>
      <c r="D154" s="22" t="s">
        <v>245</v>
      </c>
      <c r="E154" s="22" t="s">
        <v>43</v>
      </c>
      <c r="F154" s="23">
        <v>11</v>
      </c>
      <c r="G154" s="24"/>
      <c r="H154" s="22"/>
      <c r="I154" s="24"/>
      <c r="J154" s="22">
        <f t="shared" si="5"/>
        <v>398.86</v>
      </c>
      <c r="K154" s="1">
        <f t="shared" si="6"/>
        <v>0</v>
      </c>
      <c r="L154" s="1">
        <f t="shared" si="7"/>
        <v>0</v>
      </c>
      <c r="M154" s="1"/>
      <c r="N154" s="1">
        <v>36.26</v>
      </c>
      <c r="O154" s="1"/>
      <c r="P154" s="21">
        <f t="shared" si="8"/>
        <v>4.0000000000000001E-3</v>
      </c>
      <c r="Q154" s="28"/>
      <c r="R154" s="28">
        <v>3.8999999999999999E-4</v>
      </c>
      <c r="S154" s="21">
        <f t="shared" si="9"/>
        <v>0</v>
      </c>
      <c r="X154">
        <v>0</v>
      </c>
      <c r="Z154">
        <v>0</v>
      </c>
    </row>
    <row r="155" spans="1:26" ht="24.95" customHeight="1" x14ac:dyDescent="0.25">
      <c r="A155" s="25">
        <v>76</v>
      </c>
      <c r="B155" s="22" t="s">
        <v>239</v>
      </c>
      <c r="C155" s="27" t="s">
        <v>246</v>
      </c>
      <c r="D155" s="22" t="s">
        <v>247</v>
      </c>
      <c r="E155" s="22" t="s">
        <v>43</v>
      </c>
      <c r="F155" s="23">
        <v>1</v>
      </c>
      <c r="G155" s="24"/>
      <c r="H155" s="22"/>
      <c r="I155" s="24"/>
      <c r="J155" s="22">
        <f t="shared" si="5"/>
        <v>25.5</v>
      </c>
      <c r="K155" s="1">
        <f t="shared" si="6"/>
        <v>0</v>
      </c>
      <c r="L155" s="1">
        <f t="shared" si="7"/>
        <v>0</v>
      </c>
      <c r="M155" s="1"/>
      <c r="N155" s="1">
        <v>25.5</v>
      </c>
      <c r="O155" s="1"/>
      <c r="P155" s="21">
        <f t="shared" si="8"/>
        <v>1E-3</v>
      </c>
      <c r="Q155" s="28"/>
      <c r="R155" s="28">
        <v>9.5100000000000002E-4</v>
      </c>
      <c r="S155" s="21">
        <f t="shared" si="9"/>
        <v>0</v>
      </c>
      <c r="X155">
        <v>0</v>
      </c>
      <c r="Z155">
        <v>0</v>
      </c>
    </row>
    <row r="156" spans="1:26" ht="24.95" customHeight="1" x14ac:dyDescent="0.25">
      <c r="A156" s="25">
        <v>77</v>
      </c>
      <c r="B156" s="22" t="s">
        <v>239</v>
      </c>
      <c r="C156" s="27" t="s">
        <v>248</v>
      </c>
      <c r="D156" s="22" t="s">
        <v>249</v>
      </c>
      <c r="E156" s="22" t="s">
        <v>101</v>
      </c>
      <c r="F156" s="23">
        <v>15</v>
      </c>
      <c r="G156" s="24"/>
      <c r="H156" s="22"/>
      <c r="I156" s="24"/>
      <c r="J156" s="22">
        <f t="shared" si="5"/>
        <v>238.65</v>
      </c>
      <c r="K156" s="1">
        <f t="shared" si="6"/>
        <v>0</v>
      </c>
      <c r="L156" s="1">
        <f t="shared" si="7"/>
        <v>0</v>
      </c>
      <c r="M156" s="1"/>
      <c r="N156" s="1">
        <v>15.91</v>
      </c>
      <c r="O156" s="1"/>
      <c r="P156" s="21">
        <f t="shared" si="8"/>
        <v>2.1000000000000001E-2</v>
      </c>
      <c r="Q156" s="28"/>
      <c r="R156" s="28">
        <v>1.4E-3</v>
      </c>
      <c r="S156" s="21">
        <f t="shared" si="9"/>
        <v>0</v>
      </c>
      <c r="X156">
        <v>0</v>
      </c>
      <c r="Z156">
        <v>0</v>
      </c>
    </row>
    <row r="157" spans="1:26" ht="21.95" customHeight="1" x14ac:dyDescent="0.25">
      <c r="A157" s="22"/>
      <c r="B157" s="22"/>
      <c r="C157" s="26"/>
      <c r="D157" s="26" t="s">
        <v>250</v>
      </c>
      <c r="E157" s="22"/>
      <c r="F157" s="23">
        <v>15</v>
      </c>
      <c r="G157" s="22"/>
      <c r="H157" s="22"/>
      <c r="I157" s="22"/>
      <c r="J157" s="22"/>
      <c r="K157" s="1"/>
      <c r="L157" s="1"/>
      <c r="M157" s="1"/>
      <c r="N157" s="1"/>
      <c r="O157" s="1"/>
      <c r="P157" s="1"/>
      <c r="S157" s="1"/>
    </row>
    <row r="158" spans="1:26" ht="24.95" customHeight="1" x14ac:dyDescent="0.25">
      <c r="A158" s="25">
        <v>78</v>
      </c>
      <c r="B158" s="22" t="s">
        <v>239</v>
      </c>
      <c r="C158" s="27" t="s">
        <v>251</v>
      </c>
      <c r="D158" s="22" t="s">
        <v>252</v>
      </c>
      <c r="E158" s="22" t="s">
        <v>101</v>
      </c>
      <c r="F158" s="23">
        <v>26.89</v>
      </c>
      <c r="G158" s="24"/>
      <c r="H158" s="22"/>
      <c r="I158" s="24"/>
      <c r="J158" s="22">
        <f>ROUND(F158*(N158),2)</f>
        <v>426.21</v>
      </c>
      <c r="K158" s="1">
        <f>ROUND(F158*(O158),2)</f>
        <v>0</v>
      </c>
      <c r="L158" s="1">
        <f>ROUND(F158*(G158+H158),2)</f>
        <v>0</v>
      </c>
      <c r="M158" s="1"/>
      <c r="N158" s="1">
        <v>15.85</v>
      </c>
      <c r="O158" s="1"/>
      <c r="P158" s="21">
        <f>ROUND(F158*(R158),3)</f>
        <v>7.2999999999999995E-2</v>
      </c>
      <c r="Q158" s="28"/>
      <c r="R158" s="28">
        <v>2.69871E-3</v>
      </c>
      <c r="S158" s="21">
        <f>ROUND(F158*(X158),3)</f>
        <v>0</v>
      </c>
      <c r="X158">
        <v>0</v>
      </c>
      <c r="Z158">
        <v>0</v>
      </c>
    </row>
    <row r="159" spans="1:26" ht="21.95" customHeight="1" x14ac:dyDescent="0.25">
      <c r="A159" s="22"/>
      <c r="B159" s="22"/>
      <c r="C159" s="26"/>
      <c r="D159" s="26" t="s">
        <v>253</v>
      </c>
      <c r="E159" s="22"/>
      <c r="F159" s="23">
        <v>26.89</v>
      </c>
      <c r="G159" s="22"/>
      <c r="H159" s="22"/>
      <c r="I159" s="22"/>
      <c r="J159" s="22"/>
      <c r="K159" s="1"/>
      <c r="L159" s="1"/>
      <c r="M159" s="1"/>
      <c r="N159" s="1"/>
      <c r="O159" s="1"/>
      <c r="P159" s="1"/>
      <c r="S159" s="1"/>
    </row>
    <row r="160" spans="1:26" ht="24.95" customHeight="1" x14ac:dyDescent="0.25">
      <c r="A160" s="25">
        <v>79</v>
      </c>
      <c r="B160" s="22" t="s">
        <v>239</v>
      </c>
      <c r="C160" s="27" t="s">
        <v>254</v>
      </c>
      <c r="D160" s="22" t="s">
        <v>255</v>
      </c>
      <c r="E160" s="22" t="s">
        <v>101</v>
      </c>
      <c r="F160" s="23">
        <v>20.45</v>
      </c>
      <c r="G160" s="24"/>
      <c r="H160" s="22"/>
      <c r="I160" s="24"/>
      <c r="J160" s="22">
        <f>ROUND(F160*(N160),2)</f>
        <v>192.84</v>
      </c>
      <c r="K160" s="1">
        <f>ROUND(F160*(O160),2)</f>
        <v>0</v>
      </c>
      <c r="L160" s="1">
        <f>ROUND(F160*(G160+H160),2)</f>
        <v>0</v>
      </c>
      <c r="M160" s="1"/>
      <c r="N160" s="1">
        <v>9.43</v>
      </c>
      <c r="O160" s="1"/>
      <c r="P160" s="21">
        <f>ROUND(F160*(R160),3)</f>
        <v>4.0000000000000001E-3</v>
      </c>
      <c r="Q160" s="28"/>
      <c r="R160" s="28">
        <v>2.1600000000000002E-4</v>
      </c>
      <c r="S160" s="21">
        <f>ROUND(F160*(X160),3)</f>
        <v>0</v>
      </c>
      <c r="X160">
        <v>0</v>
      </c>
      <c r="Z160">
        <v>0</v>
      </c>
    </row>
    <row r="161" spans="1:26" ht="21.95" customHeight="1" x14ac:dyDescent="0.25">
      <c r="A161" s="22"/>
      <c r="B161" s="22"/>
      <c r="C161" s="26"/>
      <c r="D161" s="26" t="s">
        <v>256</v>
      </c>
      <c r="E161" s="22"/>
      <c r="F161" s="23">
        <v>20.45</v>
      </c>
      <c r="G161" s="22"/>
      <c r="H161" s="22"/>
      <c r="I161" s="22"/>
      <c r="J161" s="22"/>
      <c r="K161" s="1"/>
      <c r="L161" s="1"/>
      <c r="M161" s="1"/>
      <c r="N161" s="1"/>
      <c r="O161" s="1"/>
      <c r="P161" s="1"/>
      <c r="S161" s="1"/>
    </row>
    <row r="162" spans="1:26" ht="24.95" customHeight="1" x14ac:dyDescent="0.25">
      <c r="A162" s="25">
        <v>80</v>
      </c>
      <c r="B162" s="22" t="s">
        <v>239</v>
      </c>
      <c r="C162" s="27" t="s">
        <v>257</v>
      </c>
      <c r="D162" s="22" t="s">
        <v>258</v>
      </c>
      <c r="E162" s="22" t="s">
        <v>101</v>
      </c>
      <c r="F162" s="23">
        <v>10</v>
      </c>
      <c r="G162" s="24"/>
      <c r="H162" s="22"/>
      <c r="I162" s="24"/>
      <c r="J162" s="22">
        <f>ROUND(F162*(N162),2)</f>
        <v>248.6</v>
      </c>
      <c r="K162" s="1">
        <f>ROUND(F162*(O162),2)</f>
        <v>0</v>
      </c>
      <c r="L162" s="1">
        <f>ROUND(F162*(G162+H162),2)</f>
        <v>0</v>
      </c>
      <c r="M162" s="1"/>
      <c r="N162" s="1">
        <v>24.86</v>
      </c>
      <c r="O162" s="1"/>
      <c r="P162" s="21">
        <f>ROUND(F162*(R162),3)</f>
        <v>2.5000000000000001E-2</v>
      </c>
      <c r="Q162" s="28"/>
      <c r="R162" s="28">
        <v>2.4849999999999998E-3</v>
      </c>
      <c r="S162" s="21">
        <f>ROUND(F162*(X162),3)</f>
        <v>0</v>
      </c>
      <c r="X162">
        <v>0</v>
      </c>
      <c r="Z162">
        <v>0</v>
      </c>
    </row>
    <row r="163" spans="1:26" ht="21.95" customHeight="1" x14ac:dyDescent="0.25">
      <c r="A163" s="22"/>
      <c r="B163" s="22"/>
      <c r="C163" s="26"/>
      <c r="D163" s="26" t="s">
        <v>259</v>
      </c>
      <c r="E163" s="22"/>
      <c r="F163" s="23">
        <v>10</v>
      </c>
      <c r="G163" s="22"/>
      <c r="H163" s="22"/>
      <c r="I163" s="22"/>
      <c r="J163" s="22"/>
      <c r="K163" s="1"/>
      <c r="L163" s="1"/>
      <c r="M163" s="1"/>
      <c r="N163" s="1"/>
      <c r="O163" s="1"/>
      <c r="P163" s="1"/>
      <c r="S163" s="1"/>
    </row>
    <row r="164" spans="1:26" ht="24.95" customHeight="1" x14ac:dyDescent="0.25">
      <c r="A164" s="25">
        <v>81</v>
      </c>
      <c r="B164" s="22" t="s">
        <v>239</v>
      </c>
      <c r="C164" s="27" t="s">
        <v>260</v>
      </c>
      <c r="D164" s="22" t="s">
        <v>261</v>
      </c>
      <c r="E164" s="22" t="s">
        <v>43</v>
      </c>
      <c r="F164" s="23">
        <v>4</v>
      </c>
      <c r="G164" s="24"/>
      <c r="H164" s="22"/>
      <c r="I164" s="24"/>
      <c r="J164" s="22">
        <f>ROUND(F164*(N164),2)</f>
        <v>124.08</v>
      </c>
      <c r="K164" s="1">
        <f>ROUND(F164*(O164),2)</f>
        <v>0</v>
      </c>
      <c r="L164" s="1">
        <f>ROUND(F164*(G164+H164),2)</f>
        <v>0</v>
      </c>
      <c r="M164" s="1"/>
      <c r="N164" s="1">
        <v>31.02</v>
      </c>
      <c r="O164" s="1"/>
      <c r="P164" s="21">
        <f>ROUND(F164*(R164),3)</f>
        <v>2E-3</v>
      </c>
      <c r="Q164" s="28"/>
      <c r="R164" s="28">
        <v>4.35E-4</v>
      </c>
      <c r="S164" s="21">
        <f>ROUND(F164*(X164),3)</f>
        <v>0</v>
      </c>
      <c r="X164">
        <v>0</v>
      </c>
      <c r="Z164">
        <v>0</v>
      </c>
    </row>
    <row r="165" spans="1:26" ht="24.95" customHeight="1" x14ac:dyDescent="0.25">
      <c r="A165" s="25">
        <v>82</v>
      </c>
      <c r="B165" s="22" t="s">
        <v>239</v>
      </c>
      <c r="C165" s="27" t="s">
        <v>262</v>
      </c>
      <c r="D165" s="22" t="s">
        <v>263</v>
      </c>
      <c r="E165" s="22" t="s">
        <v>43</v>
      </c>
      <c r="F165" s="23">
        <v>4</v>
      </c>
      <c r="G165" s="24"/>
      <c r="H165" s="22"/>
      <c r="I165" s="24"/>
      <c r="J165" s="22">
        <f>ROUND(F165*(N165),2)</f>
        <v>92</v>
      </c>
      <c r="K165" s="1">
        <f>ROUND(F165*(O165),2)</f>
        <v>0</v>
      </c>
      <c r="L165" s="1">
        <f>ROUND(F165*(G165+H165),2)</f>
        <v>0</v>
      </c>
      <c r="M165" s="1"/>
      <c r="N165" s="1">
        <v>23</v>
      </c>
      <c r="O165" s="1"/>
      <c r="P165" s="21">
        <f>ROUND(F165*(R165),3)</f>
        <v>2E-3</v>
      </c>
      <c r="Q165" s="28"/>
      <c r="R165" s="28">
        <v>4.35E-4</v>
      </c>
      <c r="S165" s="21">
        <f>ROUND(F165*(X165),3)</f>
        <v>0</v>
      </c>
      <c r="X165">
        <v>0</v>
      </c>
      <c r="Z165">
        <v>0</v>
      </c>
    </row>
    <row r="166" spans="1:26" ht="24.95" customHeight="1" x14ac:dyDescent="0.25">
      <c r="A166" s="25">
        <v>83</v>
      </c>
      <c r="B166" s="22" t="s">
        <v>239</v>
      </c>
      <c r="C166" s="27" t="s">
        <v>264</v>
      </c>
      <c r="D166" s="22" t="s">
        <v>265</v>
      </c>
      <c r="E166" s="22" t="s">
        <v>43</v>
      </c>
      <c r="F166" s="23">
        <v>4</v>
      </c>
      <c r="G166" s="24"/>
      <c r="H166" s="22"/>
      <c r="I166" s="24"/>
      <c r="J166" s="22">
        <f>ROUND(F166*(N166),2)</f>
        <v>77.84</v>
      </c>
      <c r="K166" s="1">
        <f>ROUND(F166*(O166),2)</f>
        <v>0</v>
      </c>
      <c r="L166" s="1">
        <f>ROUND(F166*(G166+H166),2)</f>
        <v>0</v>
      </c>
      <c r="M166" s="1"/>
      <c r="N166" s="1">
        <v>19.46</v>
      </c>
      <c r="O166" s="1"/>
      <c r="P166" s="21">
        <f>ROUND(F166*(R166),3)</f>
        <v>2E-3</v>
      </c>
      <c r="Q166" s="28"/>
      <c r="R166" s="28">
        <v>4.35E-4</v>
      </c>
      <c r="S166" s="21">
        <f>ROUND(F166*(X166),3)</f>
        <v>0</v>
      </c>
      <c r="X166">
        <v>0</v>
      </c>
      <c r="Z166">
        <v>0</v>
      </c>
    </row>
    <row r="167" spans="1:26" ht="24.95" customHeight="1" x14ac:dyDescent="0.25">
      <c r="A167" s="25">
        <v>84</v>
      </c>
      <c r="B167" s="22" t="s">
        <v>266</v>
      </c>
      <c r="C167" s="27" t="s">
        <v>267</v>
      </c>
      <c r="D167" s="22" t="s">
        <v>268</v>
      </c>
      <c r="E167" s="22" t="s">
        <v>175</v>
      </c>
      <c r="F167" s="23">
        <v>3.9457694618999999</v>
      </c>
      <c r="G167" s="24"/>
      <c r="H167" s="22"/>
      <c r="I167" s="24"/>
      <c r="J167" s="22">
        <f>ROUND(F167*(N167),2)</f>
        <v>201.79</v>
      </c>
      <c r="K167" s="1">
        <f>ROUND(F167*(O167),2)</f>
        <v>0</v>
      </c>
      <c r="L167" s="1">
        <f>ROUND(F167*(G167+H167),2)</f>
        <v>0</v>
      </c>
      <c r="M167" s="1"/>
      <c r="N167" s="1">
        <v>51.14</v>
      </c>
      <c r="O167" s="1"/>
      <c r="P167" s="21">
        <f>ROUND(F167*(R167),3)</f>
        <v>0</v>
      </c>
      <c r="Q167" s="28"/>
      <c r="R167" s="28">
        <v>0</v>
      </c>
      <c r="S167" s="21">
        <f>ROUND(F167*(X167),3)</f>
        <v>0</v>
      </c>
      <c r="X167">
        <v>0</v>
      </c>
      <c r="Z167">
        <v>0</v>
      </c>
    </row>
    <row r="168" spans="1:26" x14ac:dyDescent="0.25">
      <c r="A168" s="12"/>
      <c r="B168" s="12"/>
      <c r="C168" s="12"/>
      <c r="D168" s="12" t="s">
        <v>18</v>
      </c>
      <c r="E168" s="12"/>
      <c r="F168" s="12"/>
      <c r="G168" s="14"/>
      <c r="H168" s="14"/>
      <c r="I168" s="14"/>
      <c r="J168" s="12"/>
      <c r="K168" s="12"/>
      <c r="L168" s="12">
        <f>ROUND((SUM(L147:L167))/1,2)</f>
        <v>0</v>
      </c>
      <c r="M168" s="12">
        <f>ROUND((SUM(M147:M167))/1,2)</f>
        <v>0</v>
      </c>
      <c r="N168" s="12"/>
      <c r="O168" s="12"/>
      <c r="P168" s="29">
        <f>ROUND((SUM(P147:P167))/1,2)</f>
        <v>3.91</v>
      </c>
      <c r="Q168" s="10"/>
      <c r="R168" s="10"/>
      <c r="S168" s="29">
        <f>ROUND((SUM(S147:S167))/1,2)</f>
        <v>0</v>
      </c>
      <c r="T168" s="10"/>
      <c r="U168" s="10"/>
      <c r="V168" s="10"/>
      <c r="W168" s="10"/>
      <c r="X168" s="10"/>
      <c r="Y168" s="10"/>
      <c r="Z168" s="10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S169" s="1"/>
    </row>
    <row r="170" spans="1:26" x14ac:dyDescent="0.25">
      <c r="A170" s="12"/>
      <c r="B170" s="12"/>
      <c r="C170" s="12"/>
      <c r="D170" s="12" t="s">
        <v>19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0"/>
      <c r="R170" s="10"/>
      <c r="S170" s="12"/>
      <c r="T170" s="10"/>
      <c r="U170" s="10"/>
      <c r="V170" s="10"/>
      <c r="W170" s="10"/>
      <c r="X170" s="10"/>
      <c r="Y170" s="10"/>
      <c r="Z170" s="10"/>
    </row>
    <row r="171" spans="1:26" ht="24.95" customHeight="1" x14ac:dyDescent="0.25">
      <c r="A171" s="25">
        <v>85</v>
      </c>
      <c r="B171" s="22" t="s">
        <v>269</v>
      </c>
      <c r="C171" s="27" t="s">
        <v>270</v>
      </c>
      <c r="D171" s="22" t="s">
        <v>271</v>
      </c>
      <c r="E171" s="22" t="s">
        <v>272</v>
      </c>
      <c r="F171" s="23">
        <v>56.695</v>
      </c>
      <c r="G171" s="24"/>
      <c r="H171" s="22"/>
      <c r="I171" s="24"/>
      <c r="J171" s="22">
        <f>ROUND(F171*(N171),2)</f>
        <v>2551.2800000000002</v>
      </c>
      <c r="K171" s="1">
        <f>ROUND(F171*(O171),2)</f>
        <v>0</v>
      </c>
      <c r="L171" s="1">
        <f>ROUND(F171*(G171+H171),2)</f>
        <v>0</v>
      </c>
      <c r="M171" s="1"/>
      <c r="N171" s="1">
        <v>45</v>
      </c>
      <c r="O171" s="1"/>
      <c r="P171" s="21">
        <f>ROUND(F171*(R171),3)</f>
        <v>2.3E-2</v>
      </c>
      <c r="Q171" s="28"/>
      <c r="R171" s="28">
        <v>3.9705900000000001E-4</v>
      </c>
      <c r="S171" s="21">
        <f>ROUND(F171*(X171),3)</f>
        <v>0</v>
      </c>
      <c r="X171">
        <v>0</v>
      </c>
      <c r="Z171">
        <v>0</v>
      </c>
    </row>
    <row r="172" spans="1:26" ht="15" customHeight="1" x14ac:dyDescent="0.25">
      <c r="A172" s="22"/>
      <c r="B172" s="22"/>
      <c r="C172" s="26"/>
      <c r="D172" s="26" t="s">
        <v>273</v>
      </c>
      <c r="E172" s="22"/>
      <c r="F172" s="22"/>
      <c r="G172" s="22"/>
      <c r="H172" s="22"/>
      <c r="I172" s="22"/>
      <c r="J172" s="22"/>
      <c r="K172" s="1"/>
      <c r="L172" s="1"/>
      <c r="M172" s="1"/>
      <c r="N172" s="1"/>
      <c r="O172" s="1"/>
      <c r="P172" s="1"/>
      <c r="S172" s="1"/>
    </row>
    <row r="173" spans="1:26" ht="21.95" customHeight="1" x14ac:dyDescent="0.25">
      <c r="A173" s="22"/>
      <c r="B173" s="22"/>
      <c r="C173" s="22"/>
      <c r="D173" s="22" t="s">
        <v>154</v>
      </c>
      <c r="E173" s="22"/>
      <c r="F173" s="23">
        <v>3.5999999999999996</v>
      </c>
      <c r="G173" s="22"/>
      <c r="H173" s="22"/>
      <c r="I173" s="22"/>
      <c r="J173" s="22"/>
      <c r="K173" s="1"/>
      <c r="L173" s="1"/>
      <c r="M173" s="1"/>
      <c r="N173" s="1"/>
      <c r="O173" s="1"/>
      <c r="P173" s="1"/>
      <c r="S173" s="1"/>
    </row>
    <row r="174" spans="1:26" ht="15" customHeight="1" x14ac:dyDescent="0.25">
      <c r="A174" s="22"/>
      <c r="B174" s="22"/>
      <c r="C174" s="26"/>
      <c r="D174" s="26" t="s">
        <v>274</v>
      </c>
      <c r="E174" s="22"/>
      <c r="F174" s="22"/>
      <c r="G174" s="22"/>
      <c r="H174" s="22"/>
      <c r="I174" s="22"/>
      <c r="J174" s="22"/>
      <c r="K174" s="1"/>
      <c r="L174" s="1"/>
      <c r="M174" s="1"/>
      <c r="N174" s="1"/>
      <c r="O174" s="1"/>
      <c r="P174" s="1"/>
      <c r="S174" s="1"/>
    </row>
    <row r="175" spans="1:26" ht="21.95" customHeight="1" x14ac:dyDescent="0.25">
      <c r="A175" s="22"/>
      <c r="B175" s="22"/>
      <c r="C175" s="22"/>
      <c r="D175" s="22" t="s">
        <v>157</v>
      </c>
      <c r="E175" s="22"/>
      <c r="F175" s="23">
        <v>1.62</v>
      </c>
      <c r="G175" s="22"/>
      <c r="H175" s="22"/>
      <c r="I175" s="22"/>
      <c r="J175" s="22"/>
      <c r="K175" s="1"/>
      <c r="L175" s="1"/>
      <c r="M175" s="1"/>
      <c r="N175" s="1"/>
      <c r="O175" s="1"/>
      <c r="P175" s="1"/>
      <c r="S175" s="1"/>
    </row>
    <row r="176" spans="1:26" ht="15" customHeight="1" x14ac:dyDescent="0.25">
      <c r="A176" s="22"/>
      <c r="B176" s="22"/>
      <c r="C176" s="26"/>
      <c r="D176" s="26" t="s">
        <v>275</v>
      </c>
      <c r="E176" s="22"/>
      <c r="F176" s="22"/>
      <c r="G176" s="22"/>
      <c r="H176" s="22"/>
      <c r="I176" s="22"/>
      <c r="J176" s="22"/>
      <c r="K176" s="1"/>
      <c r="L176" s="1"/>
      <c r="M176" s="1"/>
      <c r="N176" s="1"/>
      <c r="O176" s="1"/>
      <c r="P176" s="1"/>
      <c r="S176" s="1"/>
    </row>
    <row r="177" spans="1:19" ht="21.95" customHeight="1" x14ac:dyDescent="0.25">
      <c r="A177" s="22"/>
      <c r="B177" s="22"/>
      <c r="C177" s="22"/>
      <c r="D177" s="22" t="s">
        <v>161</v>
      </c>
      <c r="E177" s="22"/>
      <c r="F177" s="23">
        <v>2.16</v>
      </c>
      <c r="G177" s="22"/>
      <c r="H177" s="22"/>
      <c r="I177" s="22"/>
      <c r="J177" s="22"/>
      <c r="K177" s="1"/>
      <c r="L177" s="1"/>
      <c r="M177" s="1"/>
      <c r="N177" s="1"/>
      <c r="O177" s="1"/>
      <c r="P177" s="1"/>
      <c r="S177" s="1"/>
    </row>
    <row r="178" spans="1:19" ht="15" customHeight="1" x14ac:dyDescent="0.25">
      <c r="A178" s="22"/>
      <c r="B178" s="22"/>
      <c r="C178" s="26"/>
      <c r="D178" s="26" t="s">
        <v>276</v>
      </c>
      <c r="E178" s="22"/>
      <c r="F178" s="22"/>
      <c r="G178" s="22"/>
      <c r="H178" s="22"/>
      <c r="I178" s="22"/>
      <c r="J178" s="22"/>
      <c r="K178" s="1"/>
      <c r="L178" s="1"/>
      <c r="M178" s="1"/>
      <c r="N178" s="1"/>
      <c r="O178" s="1"/>
      <c r="P178" s="1"/>
      <c r="S178" s="1"/>
    </row>
    <row r="179" spans="1:19" ht="21.95" customHeight="1" x14ac:dyDescent="0.25">
      <c r="A179" s="22"/>
      <c r="B179" s="22"/>
      <c r="C179" s="22"/>
      <c r="D179" s="22" t="s">
        <v>162</v>
      </c>
      <c r="E179" s="22"/>
      <c r="F179" s="23">
        <v>2.875</v>
      </c>
      <c r="G179" s="22"/>
      <c r="H179" s="22"/>
      <c r="I179" s="22"/>
      <c r="J179" s="22"/>
      <c r="K179" s="1"/>
      <c r="L179" s="1"/>
      <c r="M179" s="1"/>
      <c r="N179" s="1"/>
      <c r="O179" s="1"/>
      <c r="P179" s="1"/>
      <c r="S179" s="1"/>
    </row>
    <row r="180" spans="1:19" ht="15" customHeight="1" x14ac:dyDescent="0.25">
      <c r="A180" s="22"/>
      <c r="B180" s="22"/>
      <c r="C180" s="26"/>
      <c r="D180" s="26" t="s">
        <v>277</v>
      </c>
      <c r="E180" s="22"/>
      <c r="F180" s="22"/>
      <c r="G180" s="22"/>
      <c r="H180" s="22"/>
      <c r="I180" s="22"/>
      <c r="J180" s="22"/>
      <c r="K180" s="1"/>
      <c r="L180" s="1"/>
      <c r="M180" s="1"/>
      <c r="N180" s="1"/>
      <c r="O180" s="1"/>
      <c r="P180" s="1"/>
      <c r="S180" s="1"/>
    </row>
    <row r="181" spans="1:19" ht="21.95" customHeight="1" x14ac:dyDescent="0.25">
      <c r="A181" s="22"/>
      <c r="B181" s="22"/>
      <c r="C181" s="22"/>
      <c r="D181" s="22" t="s">
        <v>166</v>
      </c>
      <c r="E181" s="22"/>
      <c r="F181" s="23">
        <v>8.64</v>
      </c>
      <c r="G181" s="22"/>
      <c r="H181" s="22"/>
      <c r="I181" s="22"/>
      <c r="J181" s="22"/>
      <c r="K181" s="1"/>
      <c r="L181" s="1"/>
      <c r="M181" s="1"/>
      <c r="N181" s="1"/>
      <c r="O181" s="1"/>
      <c r="P181" s="1"/>
      <c r="S181" s="1"/>
    </row>
    <row r="182" spans="1:19" ht="15" customHeight="1" x14ac:dyDescent="0.25">
      <c r="A182" s="22"/>
      <c r="B182" s="22"/>
      <c r="C182" s="26"/>
      <c r="D182" s="26" t="s">
        <v>278</v>
      </c>
      <c r="E182" s="22"/>
      <c r="F182" s="22"/>
      <c r="G182" s="22"/>
      <c r="H182" s="22"/>
      <c r="I182" s="22"/>
      <c r="J182" s="22"/>
      <c r="K182" s="1"/>
      <c r="L182" s="1"/>
      <c r="M182" s="1"/>
      <c r="N182" s="1"/>
      <c r="O182" s="1"/>
      <c r="P182" s="1"/>
      <c r="S182" s="1"/>
    </row>
    <row r="183" spans="1:19" ht="21.95" customHeight="1" x14ac:dyDescent="0.25">
      <c r="A183" s="22"/>
      <c r="B183" s="22"/>
      <c r="C183" s="22"/>
      <c r="D183" s="22" t="s">
        <v>158</v>
      </c>
      <c r="E183" s="22"/>
      <c r="F183" s="23">
        <v>1.08</v>
      </c>
      <c r="G183" s="22"/>
      <c r="H183" s="22"/>
      <c r="I183" s="22"/>
      <c r="J183" s="22"/>
      <c r="K183" s="1"/>
      <c r="L183" s="1"/>
      <c r="M183" s="1"/>
      <c r="N183" s="1"/>
      <c r="O183" s="1"/>
      <c r="P183" s="1"/>
      <c r="S183" s="1"/>
    </row>
    <row r="184" spans="1:19" ht="15" customHeight="1" x14ac:dyDescent="0.25">
      <c r="A184" s="22"/>
      <c r="B184" s="22"/>
      <c r="C184" s="26"/>
      <c r="D184" s="26" t="s">
        <v>279</v>
      </c>
      <c r="E184" s="22"/>
      <c r="F184" s="22"/>
      <c r="G184" s="22"/>
      <c r="H184" s="22"/>
      <c r="I184" s="22"/>
      <c r="J184" s="22"/>
      <c r="K184" s="1"/>
      <c r="L184" s="1"/>
      <c r="M184" s="1"/>
      <c r="N184" s="1"/>
      <c r="O184" s="1"/>
      <c r="P184" s="1"/>
      <c r="S184" s="1"/>
    </row>
    <row r="185" spans="1:19" ht="21.95" customHeight="1" x14ac:dyDescent="0.25">
      <c r="A185" s="22"/>
      <c r="B185" s="22"/>
      <c r="C185" s="22"/>
      <c r="D185" s="22" t="s">
        <v>163</v>
      </c>
      <c r="E185" s="22"/>
      <c r="F185" s="23">
        <v>2.25</v>
      </c>
      <c r="G185" s="22"/>
      <c r="H185" s="22"/>
      <c r="I185" s="22"/>
      <c r="J185" s="22"/>
      <c r="K185" s="1"/>
      <c r="L185" s="1"/>
      <c r="M185" s="1"/>
      <c r="N185" s="1"/>
      <c r="O185" s="1"/>
      <c r="P185" s="1"/>
      <c r="S185" s="1"/>
    </row>
    <row r="186" spans="1:19" ht="15" customHeight="1" x14ac:dyDescent="0.25">
      <c r="A186" s="22"/>
      <c r="B186" s="22"/>
      <c r="C186" s="26"/>
      <c r="D186" s="26" t="s">
        <v>280</v>
      </c>
      <c r="E186" s="22"/>
      <c r="F186" s="22"/>
      <c r="G186" s="22"/>
      <c r="H186" s="22"/>
      <c r="I186" s="22"/>
      <c r="J186" s="22"/>
      <c r="K186" s="1"/>
      <c r="L186" s="1"/>
      <c r="M186" s="1"/>
      <c r="N186" s="1"/>
      <c r="O186" s="1"/>
      <c r="P186" s="1"/>
      <c r="S186" s="1"/>
    </row>
    <row r="187" spans="1:19" ht="21.95" customHeight="1" x14ac:dyDescent="0.25">
      <c r="A187" s="22"/>
      <c r="B187" s="22"/>
      <c r="C187" s="22"/>
      <c r="D187" s="22" t="s">
        <v>167</v>
      </c>
      <c r="E187" s="22"/>
      <c r="F187" s="23">
        <v>4.5</v>
      </c>
      <c r="G187" s="22"/>
      <c r="H187" s="22"/>
      <c r="I187" s="22"/>
      <c r="J187" s="22"/>
      <c r="K187" s="1"/>
      <c r="L187" s="1"/>
      <c r="M187" s="1"/>
      <c r="N187" s="1"/>
      <c r="O187" s="1"/>
      <c r="P187" s="1"/>
      <c r="S187" s="1"/>
    </row>
    <row r="188" spans="1:19" ht="15" customHeight="1" x14ac:dyDescent="0.25">
      <c r="A188" s="22"/>
      <c r="B188" s="22"/>
      <c r="C188" s="26"/>
      <c r="D188" s="26" t="s">
        <v>281</v>
      </c>
      <c r="E188" s="22"/>
      <c r="F188" s="22"/>
      <c r="G188" s="22"/>
      <c r="H188" s="22"/>
      <c r="I188" s="22"/>
      <c r="J188" s="22"/>
      <c r="K188" s="1"/>
      <c r="L188" s="1"/>
      <c r="M188" s="1"/>
      <c r="N188" s="1"/>
      <c r="O188" s="1"/>
      <c r="P188" s="1"/>
      <c r="S188" s="1"/>
    </row>
    <row r="189" spans="1:19" ht="21.95" customHeight="1" x14ac:dyDescent="0.25">
      <c r="A189" s="22"/>
      <c r="B189" s="22"/>
      <c r="C189" s="22"/>
      <c r="D189" s="22" t="s">
        <v>170</v>
      </c>
      <c r="E189" s="22"/>
      <c r="F189" s="23">
        <v>15.120000000000001</v>
      </c>
      <c r="G189" s="22"/>
      <c r="H189" s="22"/>
      <c r="I189" s="22"/>
      <c r="J189" s="22"/>
      <c r="K189" s="1"/>
      <c r="L189" s="1"/>
      <c r="M189" s="1"/>
      <c r="N189" s="1"/>
      <c r="O189" s="1"/>
      <c r="P189" s="1"/>
      <c r="S189" s="1"/>
    </row>
    <row r="190" spans="1:19" ht="15" customHeight="1" x14ac:dyDescent="0.25">
      <c r="A190" s="22"/>
      <c r="B190" s="22"/>
      <c r="C190" s="26"/>
      <c r="D190" s="26" t="s">
        <v>282</v>
      </c>
      <c r="E190" s="22"/>
      <c r="F190" s="22"/>
      <c r="G190" s="22"/>
      <c r="H190" s="22"/>
      <c r="I190" s="22"/>
      <c r="J190" s="22"/>
      <c r="K190" s="1"/>
      <c r="L190" s="1"/>
      <c r="M190" s="1"/>
      <c r="N190" s="1"/>
      <c r="O190" s="1"/>
      <c r="P190" s="1"/>
      <c r="S190" s="1"/>
    </row>
    <row r="191" spans="1:19" ht="21.95" customHeight="1" x14ac:dyDescent="0.25">
      <c r="A191" s="22"/>
      <c r="B191" s="22"/>
      <c r="C191" s="22"/>
      <c r="D191" s="22" t="s">
        <v>171</v>
      </c>
      <c r="E191" s="22"/>
      <c r="F191" s="23">
        <v>8.1000000000000014</v>
      </c>
      <c r="G191" s="22"/>
      <c r="H191" s="22"/>
      <c r="I191" s="22"/>
      <c r="J191" s="22"/>
      <c r="K191" s="1"/>
      <c r="L191" s="1"/>
      <c r="M191" s="1"/>
      <c r="N191" s="1"/>
      <c r="O191" s="1"/>
      <c r="P191" s="1"/>
      <c r="S191" s="1"/>
    </row>
    <row r="192" spans="1:19" ht="15" customHeight="1" x14ac:dyDescent="0.25">
      <c r="A192" s="22"/>
      <c r="B192" s="22"/>
      <c r="C192" s="26"/>
      <c r="D192" s="26" t="s">
        <v>283</v>
      </c>
      <c r="E192" s="22"/>
      <c r="F192" s="22"/>
      <c r="G192" s="22"/>
      <c r="H192" s="22"/>
      <c r="I192" s="22"/>
      <c r="J192" s="22"/>
      <c r="K192" s="1"/>
      <c r="L192" s="1"/>
      <c r="M192" s="1"/>
      <c r="N192" s="1"/>
      <c r="O192" s="1"/>
      <c r="P192" s="1"/>
      <c r="S192" s="1"/>
    </row>
    <row r="193" spans="1:26" ht="21.95" customHeight="1" x14ac:dyDescent="0.25">
      <c r="A193" s="22"/>
      <c r="B193" s="22"/>
      <c r="C193" s="22"/>
      <c r="D193" s="22" t="s">
        <v>172</v>
      </c>
      <c r="E193" s="22"/>
      <c r="F193" s="23">
        <v>6.75</v>
      </c>
      <c r="G193" s="22"/>
      <c r="H193" s="22"/>
      <c r="I193" s="22"/>
      <c r="J193" s="22"/>
      <c r="K193" s="1"/>
      <c r="L193" s="1"/>
      <c r="M193" s="1"/>
      <c r="N193" s="1"/>
      <c r="O193" s="1"/>
      <c r="P193" s="1"/>
      <c r="S193" s="1"/>
    </row>
    <row r="194" spans="1:26" ht="24.95" customHeight="1" x14ac:dyDescent="0.25">
      <c r="A194" s="25">
        <v>86</v>
      </c>
      <c r="B194" s="22" t="s">
        <v>284</v>
      </c>
      <c r="C194" s="27" t="s">
        <v>285</v>
      </c>
      <c r="D194" s="22" t="s">
        <v>286</v>
      </c>
      <c r="E194" s="22" t="s">
        <v>175</v>
      </c>
      <c r="F194" s="23">
        <v>2.59</v>
      </c>
      <c r="G194" s="24"/>
      <c r="H194" s="22"/>
      <c r="I194" s="24"/>
      <c r="J194" s="22">
        <f>ROUND(F194*(N194),2)</f>
        <v>94.15</v>
      </c>
      <c r="K194" s="1">
        <f>ROUND(F194*(O194),2)</f>
        <v>0</v>
      </c>
      <c r="L194" s="1">
        <f>ROUND(F194*(G194+H194),2)</f>
        <v>0</v>
      </c>
      <c r="M194" s="1"/>
      <c r="N194" s="1">
        <v>36.35</v>
      </c>
      <c r="O194" s="1"/>
      <c r="P194" s="21">
        <f>ROUND(F194*(R194),3)</f>
        <v>0</v>
      </c>
      <c r="Q194" s="28"/>
      <c r="R194" s="28">
        <v>0</v>
      </c>
      <c r="S194" s="21">
        <f>ROUND(F194*(X194),3)</f>
        <v>0</v>
      </c>
      <c r="X194">
        <v>0</v>
      </c>
      <c r="Z194">
        <v>0</v>
      </c>
    </row>
    <row r="195" spans="1:26" ht="24.95" customHeight="1" x14ac:dyDescent="0.25">
      <c r="A195" s="25">
        <v>87</v>
      </c>
      <c r="B195" s="22" t="s">
        <v>287</v>
      </c>
      <c r="C195" s="27" t="s">
        <v>288</v>
      </c>
      <c r="D195" s="22" t="s">
        <v>289</v>
      </c>
      <c r="E195" s="22" t="s">
        <v>43</v>
      </c>
      <c r="F195" s="23">
        <v>5</v>
      </c>
      <c r="G195" s="24"/>
      <c r="H195" s="22"/>
      <c r="I195" s="24"/>
      <c r="J195" s="22">
        <f>ROUND(F195*(N195),2)</f>
        <v>1600</v>
      </c>
      <c r="K195" s="1">
        <f>ROUND(F195*(O195),2)</f>
        <v>0</v>
      </c>
      <c r="L195" s="1"/>
      <c r="M195" s="1">
        <f>ROUND(F195*(G195+H195),2)</f>
        <v>0</v>
      </c>
      <c r="N195" s="1">
        <v>320</v>
      </c>
      <c r="O195" s="1"/>
      <c r="P195" s="21">
        <f>ROUND(F195*(R195),3)</f>
        <v>7.4999999999999997E-2</v>
      </c>
      <c r="Q195" s="28"/>
      <c r="R195" s="28">
        <v>1.5010000000000001E-2</v>
      </c>
      <c r="S195" s="21">
        <f>ROUND(F195*(X195),3)</f>
        <v>0</v>
      </c>
      <c r="X195">
        <v>0</v>
      </c>
      <c r="Z195">
        <v>0</v>
      </c>
    </row>
    <row r="196" spans="1:26" ht="15" customHeight="1" x14ac:dyDescent="0.25">
      <c r="A196" s="22"/>
      <c r="B196" s="22"/>
      <c r="C196" s="26"/>
      <c r="D196" s="26" t="s">
        <v>273</v>
      </c>
      <c r="E196" s="22"/>
      <c r="F196" s="22"/>
      <c r="G196" s="22"/>
      <c r="H196" s="22"/>
      <c r="I196" s="22"/>
      <c r="J196" s="22"/>
      <c r="K196" s="1"/>
      <c r="L196" s="1"/>
      <c r="M196" s="1"/>
      <c r="N196" s="1"/>
      <c r="O196" s="1"/>
      <c r="P196" s="1"/>
      <c r="S196" s="1"/>
    </row>
    <row r="197" spans="1:26" ht="21.95" customHeight="1" x14ac:dyDescent="0.25">
      <c r="A197" s="22"/>
      <c r="B197" s="22"/>
      <c r="C197" s="22"/>
      <c r="D197" s="22">
        <v>5</v>
      </c>
      <c r="E197" s="22"/>
      <c r="F197" s="23">
        <v>5</v>
      </c>
      <c r="G197" s="22"/>
      <c r="H197" s="22"/>
      <c r="I197" s="22"/>
      <c r="J197" s="22"/>
      <c r="K197" s="1"/>
      <c r="L197" s="1"/>
      <c r="M197" s="1"/>
      <c r="N197" s="1"/>
      <c r="O197" s="1"/>
      <c r="P197" s="1"/>
      <c r="S197" s="1"/>
    </row>
    <row r="198" spans="1:26" ht="24.95" customHeight="1" x14ac:dyDescent="0.25">
      <c r="A198" s="25">
        <v>88</v>
      </c>
      <c r="B198" s="22" t="s">
        <v>287</v>
      </c>
      <c r="C198" s="27" t="s">
        <v>290</v>
      </c>
      <c r="D198" s="22" t="s">
        <v>291</v>
      </c>
      <c r="E198" s="22" t="s">
        <v>43</v>
      </c>
      <c r="F198" s="23">
        <v>1</v>
      </c>
      <c r="G198" s="24"/>
      <c r="H198" s="22"/>
      <c r="I198" s="24"/>
      <c r="J198" s="22">
        <f>ROUND(F198*(N198),2)</f>
        <v>380</v>
      </c>
      <c r="K198" s="1">
        <f>ROUND(F198*(O198),2)</f>
        <v>0</v>
      </c>
      <c r="L198" s="1"/>
      <c r="M198" s="1">
        <f>ROUND(F198*(G198+H198),2)</f>
        <v>0</v>
      </c>
      <c r="N198" s="1">
        <v>380</v>
      </c>
      <c r="O198" s="1"/>
      <c r="P198" s="21">
        <f>ROUND(F198*(R198),3)</f>
        <v>2.4E-2</v>
      </c>
      <c r="Q198" s="28"/>
      <c r="R198" s="28">
        <v>2.3990000000000001E-2</v>
      </c>
      <c r="S198" s="21">
        <f>ROUND(F198*(X198),3)</f>
        <v>0</v>
      </c>
      <c r="X198">
        <v>0</v>
      </c>
      <c r="Z198">
        <v>0</v>
      </c>
    </row>
    <row r="199" spans="1:26" ht="15" customHeight="1" x14ac:dyDescent="0.25">
      <c r="A199" s="22"/>
      <c r="B199" s="22"/>
      <c r="C199" s="26"/>
      <c r="D199" s="26" t="s">
        <v>274</v>
      </c>
      <c r="E199" s="22"/>
      <c r="F199" s="22"/>
      <c r="G199" s="22"/>
      <c r="H199" s="22"/>
      <c r="I199" s="22"/>
      <c r="J199" s="22"/>
      <c r="K199" s="1"/>
      <c r="L199" s="1"/>
      <c r="M199" s="1"/>
      <c r="N199" s="1"/>
      <c r="O199" s="1"/>
      <c r="P199" s="1"/>
      <c r="S199" s="1"/>
    </row>
    <row r="200" spans="1:26" ht="21.95" customHeight="1" x14ac:dyDescent="0.25">
      <c r="A200" s="22"/>
      <c r="B200" s="22"/>
      <c r="C200" s="22"/>
      <c r="D200" s="22">
        <v>1</v>
      </c>
      <c r="E200" s="22"/>
      <c r="F200" s="23">
        <v>1</v>
      </c>
      <c r="G200" s="22"/>
      <c r="H200" s="22"/>
      <c r="I200" s="22"/>
      <c r="J200" s="22"/>
      <c r="K200" s="1"/>
      <c r="L200" s="1"/>
      <c r="M200" s="1"/>
      <c r="N200" s="1"/>
      <c r="O200" s="1"/>
      <c r="P200" s="1"/>
      <c r="S200" s="1"/>
    </row>
    <row r="201" spans="1:26" ht="24.95" customHeight="1" x14ac:dyDescent="0.25">
      <c r="A201" s="25">
        <v>89</v>
      </c>
      <c r="B201" s="22" t="s">
        <v>287</v>
      </c>
      <c r="C201" s="27" t="s">
        <v>292</v>
      </c>
      <c r="D201" s="22" t="s">
        <v>293</v>
      </c>
      <c r="E201" s="22" t="s">
        <v>43</v>
      </c>
      <c r="F201" s="23">
        <v>1</v>
      </c>
      <c r="G201" s="24"/>
      <c r="H201" s="22"/>
      <c r="I201" s="24"/>
      <c r="J201" s="22">
        <f>ROUND(F201*(N201),2)</f>
        <v>325</v>
      </c>
      <c r="K201" s="1">
        <f>ROUND(F201*(O201),2)</f>
        <v>0</v>
      </c>
      <c r="L201" s="1"/>
      <c r="M201" s="1">
        <f>ROUND(F201*(G201+H201),2)</f>
        <v>0</v>
      </c>
      <c r="N201" s="1">
        <v>325</v>
      </c>
      <c r="O201" s="1"/>
      <c r="P201" s="21">
        <f>ROUND(F201*(R201),3)</f>
        <v>2.9000000000000001E-2</v>
      </c>
      <c r="Q201" s="28"/>
      <c r="R201" s="28">
        <v>2.9309999999999999E-2</v>
      </c>
      <c r="S201" s="21">
        <f>ROUND(F201*(X201),3)</f>
        <v>0</v>
      </c>
      <c r="X201">
        <v>0</v>
      </c>
      <c r="Z201">
        <v>0</v>
      </c>
    </row>
    <row r="202" spans="1:26" ht="15" customHeight="1" x14ac:dyDescent="0.25">
      <c r="A202" s="22"/>
      <c r="B202" s="22"/>
      <c r="C202" s="26"/>
      <c r="D202" s="26" t="s">
        <v>278</v>
      </c>
      <c r="E202" s="22"/>
      <c r="F202" s="22"/>
      <c r="G202" s="22"/>
      <c r="H202" s="22"/>
      <c r="I202" s="22"/>
      <c r="J202" s="22"/>
      <c r="K202" s="1"/>
      <c r="L202" s="1"/>
      <c r="M202" s="1"/>
      <c r="N202" s="1"/>
      <c r="O202" s="1"/>
      <c r="P202" s="1"/>
      <c r="S202" s="1"/>
    </row>
    <row r="203" spans="1:26" ht="21.95" customHeight="1" x14ac:dyDescent="0.25">
      <c r="A203" s="22"/>
      <c r="B203" s="22"/>
      <c r="C203" s="22"/>
      <c r="D203" s="22">
        <v>1</v>
      </c>
      <c r="E203" s="22"/>
      <c r="F203" s="23">
        <v>1</v>
      </c>
      <c r="G203" s="22"/>
      <c r="H203" s="22"/>
      <c r="I203" s="22"/>
      <c r="J203" s="22"/>
      <c r="K203" s="1"/>
      <c r="L203" s="1"/>
      <c r="M203" s="1"/>
      <c r="N203" s="1"/>
      <c r="O203" s="1"/>
      <c r="P203" s="1"/>
      <c r="S203" s="1"/>
    </row>
    <row r="204" spans="1:26" ht="24.95" customHeight="1" x14ac:dyDescent="0.25">
      <c r="A204" s="25">
        <v>90</v>
      </c>
      <c r="B204" s="22" t="s">
        <v>287</v>
      </c>
      <c r="C204" s="27" t="s">
        <v>294</v>
      </c>
      <c r="D204" s="22" t="s">
        <v>295</v>
      </c>
      <c r="E204" s="22" t="s">
        <v>43</v>
      </c>
      <c r="F204" s="23">
        <v>1</v>
      </c>
      <c r="G204" s="24"/>
      <c r="H204" s="22"/>
      <c r="I204" s="24"/>
      <c r="J204" s="22">
        <f>ROUND(F204*(N204),2)</f>
        <v>374.9</v>
      </c>
      <c r="K204" s="1">
        <f>ROUND(F204*(O204),2)</f>
        <v>0</v>
      </c>
      <c r="L204" s="1"/>
      <c r="M204" s="1">
        <f>ROUND(F204*(G204+H204),2)</f>
        <v>0</v>
      </c>
      <c r="N204" s="1">
        <v>374.9</v>
      </c>
      <c r="O204" s="1"/>
      <c r="P204" s="21">
        <f>ROUND(F204*(R204),3)</f>
        <v>3.4000000000000002E-2</v>
      </c>
      <c r="Q204" s="28"/>
      <c r="R204" s="28">
        <v>3.4180000000000002E-2</v>
      </c>
      <c r="S204" s="21">
        <f>ROUND(F204*(X204),3)</f>
        <v>0</v>
      </c>
      <c r="X204">
        <v>0</v>
      </c>
      <c r="Z204">
        <v>0</v>
      </c>
    </row>
    <row r="205" spans="1:26" ht="15" customHeight="1" x14ac:dyDescent="0.25">
      <c r="A205" s="22"/>
      <c r="B205" s="22"/>
      <c r="C205" s="26"/>
      <c r="D205" s="26" t="s">
        <v>275</v>
      </c>
      <c r="E205" s="22"/>
      <c r="F205" s="22"/>
      <c r="G205" s="22"/>
      <c r="H205" s="22"/>
      <c r="I205" s="22"/>
      <c r="J205" s="22"/>
      <c r="K205" s="1"/>
      <c r="L205" s="1"/>
      <c r="M205" s="1"/>
      <c r="N205" s="1"/>
      <c r="O205" s="1"/>
      <c r="P205" s="1"/>
      <c r="S205" s="1"/>
    </row>
    <row r="206" spans="1:26" ht="21.95" customHeight="1" x14ac:dyDescent="0.25">
      <c r="A206" s="22"/>
      <c r="B206" s="22"/>
      <c r="C206" s="22"/>
      <c r="D206" s="22">
        <v>1</v>
      </c>
      <c r="E206" s="22"/>
      <c r="F206" s="23">
        <v>1</v>
      </c>
      <c r="G206" s="22"/>
      <c r="H206" s="22"/>
      <c r="I206" s="22"/>
      <c r="J206" s="22"/>
      <c r="K206" s="1"/>
      <c r="L206" s="1"/>
      <c r="M206" s="1"/>
      <c r="N206" s="1"/>
      <c r="O206" s="1"/>
      <c r="P206" s="1"/>
      <c r="S206" s="1"/>
    </row>
    <row r="207" spans="1:26" ht="24.95" customHeight="1" x14ac:dyDescent="0.25">
      <c r="A207" s="25">
        <v>91</v>
      </c>
      <c r="B207" s="22" t="s">
        <v>287</v>
      </c>
      <c r="C207" s="27" t="s">
        <v>296</v>
      </c>
      <c r="D207" s="22" t="s">
        <v>297</v>
      </c>
      <c r="E207" s="22" t="s">
        <v>43</v>
      </c>
      <c r="F207" s="23">
        <v>1</v>
      </c>
      <c r="G207" s="24"/>
      <c r="H207" s="22"/>
      <c r="I207" s="24"/>
      <c r="J207" s="22">
        <f>ROUND(F207*(N207),2)</f>
        <v>410.5</v>
      </c>
      <c r="K207" s="1">
        <f>ROUND(F207*(O207),2)</f>
        <v>0</v>
      </c>
      <c r="L207" s="1"/>
      <c r="M207" s="1">
        <f>ROUND(F207*(G207+H207),2)</f>
        <v>0</v>
      </c>
      <c r="N207" s="1">
        <v>410.5</v>
      </c>
      <c r="O207" s="1"/>
      <c r="P207" s="21">
        <f>ROUND(F207*(R207),3)</f>
        <v>6.6000000000000003E-2</v>
      </c>
      <c r="Q207" s="28"/>
      <c r="R207" s="28">
        <v>6.583E-2</v>
      </c>
      <c r="S207" s="21">
        <f>ROUND(F207*(X207),3)</f>
        <v>0</v>
      </c>
      <c r="X207">
        <v>0</v>
      </c>
      <c r="Z207">
        <v>0</v>
      </c>
    </row>
    <row r="208" spans="1:26" ht="15" customHeight="1" x14ac:dyDescent="0.25">
      <c r="A208" s="22"/>
      <c r="B208" s="22"/>
      <c r="C208" s="26"/>
      <c r="D208" s="26" t="s">
        <v>276</v>
      </c>
      <c r="E208" s="22"/>
      <c r="F208" s="22"/>
      <c r="G208" s="22"/>
      <c r="H208" s="22"/>
      <c r="I208" s="22"/>
      <c r="J208" s="22"/>
      <c r="K208" s="1"/>
      <c r="L208" s="1"/>
      <c r="M208" s="1"/>
      <c r="N208" s="1"/>
      <c r="O208" s="1"/>
      <c r="P208" s="1"/>
      <c r="S208" s="1"/>
    </row>
    <row r="209" spans="1:26" ht="21.95" customHeight="1" x14ac:dyDescent="0.25">
      <c r="A209" s="22"/>
      <c r="B209" s="22"/>
      <c r="C209" s="22"/>
      <c r="D209" s="22">
        <v>1</v>
      </c>
      <c r="E209" s="22"/>
      <c r="F209" s="23">
        <v>1</v>
      </c>
      <c r="G209" s="22"/>
      <c r="H209" s="22"/>
      <c r="I209" s="22"/>
      <c r="J209" s="22"/>
      <c r="K209" s="1"/>
      <c r="L209" s="1"/>
      <c r="M209" s="1"/>
      <c r="N209" s="1"/>
      <c r="O209" s="1"/>
      <c r="P209" s="1"/>
      <c r="S209" s="1"/>
    </row>
    <row r="210" spans="1:26" ht="24.95" customHeight="1" x14ac:dyDescent="0.25">
      <c r="A210" s="25">
        <v>92</v>
      </c>
      <c r="B210" s="22" t="s">
        <v>287</v>
      </c>
      <c r="C210" s="27" t="s">
        <v>298</v>
      </c>
      <c r="D210" s="22" t="s">
        <v>299</v>
      </c>
      <c r="E210" s="22" t="s">
        <v>43</v>
      </c>
      <c r="F210" s="23">
        <v>1</v>
      </c>
      <c r="G210" s="24"/>
      <c r="H210" s="22"/>
      <c r="I210" s="24"/>
      <c r="J210" s="22">
        <f>ROUND(F210*(N210),2)</f>
        <v>460</v>
      </c>
      <c r="K210" s="1">
        <f>ROUND(F210*(O210),2)</f>
        <v>0</v>
      </c>
      <c r="L210" s="1"/>
      <c r="M210" s="1">
        <f>ROUND(F210*(G210+H210),2)</f>
        <v>0</v>
      </c>
      <c r="N210" s="1">
        <v>460</v>
      </c>
      <c r="O210" s="1"/>
      <c r="P210" s="21">
        <f>ROUND(F210*(R210),3)</f>
        <v>7.4999999999999997E-2</v>
      </c>
      <c r="Q210" s="28"/>
      <c r="R210" s="28">
        <v>7.5029999999999999E-2</v>
      </c>
      <c r="S210" s="21">
        <f>ROUND(F210*(X210),3)</f>
        <v>0</v>
      </c>
      <c r="X210">
        <v>0</v>
      </c>
      <c r="Z210">
        <v>0</v>
      </c>
    </row>
    <row r="211" spans="1:26" ht="15" customHeight="1" x14ac:dyDescent="0.25">
      <c r="A211" s="22"/>
      <c r="B211" s="22"/>
      <c r="C211" s="26"/>
      <c r="D211" s="26" t="s">
        <v>279</v>
      </c>
      <c r="E211" s="22"/>
      <c r="F211" s="22"/>
      <c r="G211" s="22"/>
      <c r="H211" s="22"/>
      <c r="I211" s="22"/>
      <c r="J211" s="22"/>
      <c r="K211" s="1"/>
      <c r="L211" s="1"/>
      <c r="M211" s="1"/>
      <c r="N211" s="1"/>
      <c r="O211" s="1"/>
      <c r="P211" s="1"/>
      <c r="S211" s="1"/>
    </row>
    <row r="212" spans="1:26" ht="21.95" customHeight="1" x14ac:dyDescent="0.25">
      <c r="A212" s="22"/>
      <c r="B212" s="22"/>
      <c r="C212" s="22"/>
      <c r="D212" s="22">
        <v>1</v>
      </c>
      <c r="E212" s="22"/>
      <c r="F212" s="23">
        <v>1</v>
      </c>
      <c r="G212" s="22"/>
      <c r="H212" s="22"/>
      <c r="I212" s="22"/>
      <c r="J212" s="22"/>
      <c r="K212" s="1"/>
      <c r="L212" s="1"/>
      <c r="M212" s="1"/>
      <c r="N212" s="1"/>
      <c r="O212" s="1"/>
      <c r="P212" s="1"/>
      <c r="S212" s="1"/>
    </row>
    <row r="213" spans="1:26" ht="24.95" customHeight="1" x14ac:dyDescent="0.25">
      <c r="A213" s="25">
        <v>93</v>
      </c>
      <c r="B213" s="22" t="s">
        <v>287</v>
      </c>
      <c r="C213" s="27" t="s">
        <v>300</v>
      </c>
      <c r="D213" s="22" t="s">
        <v>301</v>
      </c>
      <c r="E213" s="22" t="s">
        <v>43</v>
      </c>
      <c r="F213" s="23">
        <v>2</v>
      </c>
      <c r="G213" s="24"/>
      <c r="H213" s="22"/>
      <c r="I213" s="24"/>
      <c r="J213" s="22">
        <f>ROUND(F213*(N213),2)</f>
        <v>1020</v>
      </c>
      <c r="K213" s="1">
        <f>ROUND(F213*(O213),2)</f>
        <v>0</v>
      </c>
      <c r="L213" s="1"/>
      <c r="M213" s="1">
        <f>ROUND(F213*(G213+H213),2)</f>
        <v>0</v>
      </c>
      <c r="N213" s="1">
        <v>510</v>
      </c>
      <c r="O213" s="1"/>
      <c r="P213" s="21">
        <f>ROUND(F213*(R213),3)</f>
        <v>0.153</v>
      </c>
      <c r="Q213" s="28"/>
      <c r="R213" s="28">
        <v>7.6420000000000002E-2</v>
      </c>
      <c r="S213" s="21">
        <f>ROUND(F213*(X213),3)</f>
        <v>0</v>
      </c>
      <c r="X213">
        <v>0</v>
      </c>
      <c r="Z213">
        <v>0</v>
      </c>
    </row>
    <row r="214" spans="1:26" ht="15" customHeight="1" x14ac:dyDescent="0.25">
      <c r="A214" s="22"/>
      <c r="B214" s="22"/>
      <c r="C214" s="26"/>
      <c r="D214" s="26" t="s">
        <v>277</v>
      </c>
      <c r="E214" s="22"/>
      <c r="F214" s="22"/>
      <c r="G214" s="22"/>
      <c r="H214" s="22"/>
      <c r="I214" s="22"/>
      <c r="J214" s="22"/>
      <c r="K214" s="1"/>
      <c r="L214" s="1"/>
      <c r="M214" s="1"/>
      <c r="N214" s="1"/>
      <c r="O214" s="1"/>
      <c r="P214" s="1"/>
      <c r="S214" s="1"/>
    </row>
    <row r="215" spans="1:26" ht="21.95" customHeight="1" x14ac:dyDescent="0.25">
      <c r="A215" s="22"/>
      <c r="B215" s="22"/>
      <c r="C215" s="22"/>
      <c r="D215" s="22">
        <v>2</v>
      </c>
      <c r="E215" s="22"/>
      <c r="F215" s="23">
        <v>2</v>
      </c>
      <c r="G215" s="22"/>
      <c r="H215" s="22"/>
      <c r="I215" s="22"/>
      <c r="J215" s="22"/>
      <c r="K215" s="1"/>
      <c r="L215" s="1"/>
      <c r="M215" s="1"/>
      <c r="N215" s="1"/>
      <c r="O215" s="1"/>
      <c r="P215" s="1"/>
      <c r="S215" s="1"/>
    </row>
    <row r="216" spans="1:26" ht="24.95" customHeight="1" x14ac:dyDescent="0.25">
      <c r="A216" s="25">
        <v>94</v>
      </c>
      <c r="B216" s="22" t="s">
        <v>287</v>
      </c>
      <c r="C216" s="27" t="s">
        <v>302</v>
      </c>
      <c r="D216" s="22" t="s">
        <v>303</v>
      </c>
      <c r="E216" s="22" t="s">
        <v>43</v>
      </c>
      <c r="F216" s="23">
        <v>1</v>
      </c>
      <c r="G216" s="24"/>
      <c r="H216" s="22"/>
      <c r="I216" s="24"/>
      <c r="J216" s="22">
        <f>ROUND(F216*(N216),2)</f>
        <v>555.25</v>
      </c>
      <c r="K216" s="1">
        <f>ROUND(F216*(O216),2)</f>
        <v>0</v>
      </c>
      <c r="L216" s="1"/>
      <c r="M216" s="1">
        <f>ROUND(F216*(G216+H216),2)</f>
        <v>0</v>
      </c>
      <c r="N216" s="1">
        <v>555.25</v>
      </c>
      <c r="O216" s="1"/>
      <c r="P216" s="21">
        <f>ROUND(F216*(R216),3)</f>
        <v>7.5999999999999998E-2</v>
      </c>
      <c r="Q216" s="28"/>
      <c r="R216" s="28">
        <v>7.6420000000000002E-2</v>
      </c>
      <c r="S216" s="21">
        <f>ROUND(F216*(X216),3)</f>
        <v>0</v>
      </c>
      <c r="X216">
        <v>0</v>
      </c>
      <c r="Z216">
        <v>0</v>
      </c>
    </row>
    <row r="217" spans="1:26" ht="15" customHeight="1" x14ac:dyDescent="0.25">
      <c r="A217" s="22"/>
      <c r="B217" s="22"/>
      <c r="C217" s="26"/>
      <c r="D217" s="26" t="s">
        <v>280</v>
      </c>
      <c r="E217" s="22"/>
      <c r="F217" s="22"/>
      <c r="G217" s="22"/>
      <c r="H217" s="22"/>
      <c r="I217" s="22"/>
      <c r="J217" s="22"/>
      <c r="K217" s="1"/>
      <c r="L217" s="1"/>
      <c r="M217" s="1"/>
      <c r="N217" s="1"/>
      <c r="O217" s="1"/>
      <c r="P217" s="1"/>
      <c r="S217" s="1"/>
    </row>
    <row r="218" spans="1:26" ht="21.95" customHeight="1" x14ac:dyDescent="0.25">
      <c r="A218" s="22"/>
      <c r="B218" s="22"/>
      <c r="C218" s="22"/>
      <c r="D218" s="22">
        <v>1</v>
      </c>
      <c r="E218" s="22"/>
      <c r="F218" s="23">
        <v>1</v>
      </c>
      <c r="G218" s="22"/>
      <c r="H218" s="22"/>
      <c r="I218" s="22"/>
      <c r="J218" s="22"/>
      <c r="K218" s="1"/>
      <c r="L218" s="1"/>
      <c r="M218" s="1"/>
      <c r="N218" s="1"/>
      <c r="O218" s="1"/>
      <c r="P218" s="1"/>
      <c r="S218" s="1"/>
    </row>
    <row r="219" spans="1:26" ht="35.1" customHeight="1" x14ac:dyDescent="0.25">
      <c r="A219" s="25">
        <v>95</v>
      </c>
      <c r="B219" s="22" t="s">
        <v>287</v>
      </c>
      <c r="C219" s="27" t="s">
        <v>304</v>
      </c>
      <c r="D219" s="22" t="s">
        <v>305</v>
      </c>
      <c r="E219" s="22" t="s">
        <v>43</v>
      </c>
      <c r="F219" s="23">
        <v>2</v>
      </c>
      <c r="G219" s="24"/>
      <c r="H219" s="22"/>
      <c r="I219" s="24"/>
      <c r="J219" s="22">
        <f>ROUND(F219*(N219),2)</f>
        <v>5040</v>
      </c>
      <c r="K219" s="1">
        <f>ROUND(F219*(O219),2)</f>
        <v>0</v>
      </c>
      <c r="L219" s="1"/>
      <c r="M219" s="1">
        <f>ROUND(F219*(G219+H219),2)</f>
        <v>0</v>
      </c>
      <c r="N219" s="1">
        <v>2520</v>
      </c>
      <c r="O219" s="1"/>
      <c r="P219" s="21">
        <f>ROUND(F219*(R219),3)</f>
        <v>0.153</v>
      </c>
      <c r="Q219" s="28"/>
      <c r="R219" s="28">
        <v>7.6420000000000002E-2</v>
      </c>
      <c r="S219" s="21">
        <f>ROUND(F219*(X219),3)</f>
        <v>0</v>
      </c>
      <c r="X219">
        <v>0</v>
      </c>
      <c r="Z219">
        <v>0</v>
      </c>
    </row>
    <row r="220" spans="1:26" ht="15" customHeight="1" x14ac:dyDescent="0.25">
      <c r="A220" s="22"/>
      <c r="B220" s="22"/>
      <c r="C220" s="26"/>
      <c r="D220" s="26" t="s">
        <v>281</v>
      </c>
      <c r="E220" s="22"/>
      <c r="F220" s="22"/>
      <c r="G220" s="22"/>
      <c r="H220" s="22"/>
      <c r="I220" s="22"/>
      <c r="J220" s="22"/>
      <c r="K220" s="1"/>
      <c r="L220" s="1"/>
      <c r="M220" s="1"/>
      <c r="N220" s="1"/>
      <c r="O220" s="1"/>
      <c r="P220" s="1"/>
      <c r="S220" s="1"/>
    </row>
    <row r="221" spans="1:26" ht="21.95" customHeight="1" x14ac:dyDescent="0.25">
      <c r="A221" s="22"/>
      <c r="B221" s="22"/>
      <c r="C221" s="22"/>
      <c r="D221" s="22">
        <v>2</v>
      </c>
      <c r="E221" s="22"/>
      <c r="F221" s="23">
        <v>2</v>
      </c>
      <c r="G221" s="22"/>
      <c r="H221" s="22"/>
      <c r="I221" s="22"/>
      <c r="J221" s="22"/>
      <c r="K221" s="1"/>
      <c r="L221" s="1"/>
      <c r="M221" s="1"/>
      <c r="N221" s="1"/>
      <c r="O221" s="1"/>
      <c r="P221" s="1"/>
      <c r="S221" s="1"/>
    </row>
    <row r="222" spans="1:26" ht="35.1" customHeight="1" x14ac:dyDescent="0.25">
      <c r="A222" s="25">
        <v>96</v>
      </c>
      <c r="B222" s="22" t="s">
        <v>287</v>
      </c>
      <c r="C222" s="27" t="s">
        <v>304</v>
      </c>
      <c r="D222" s="22" t="s">
        <v>306</v>
      </c>
      <c r="E222" s="22" t="s">
        <v>43</v>
      </c>
      <c r="F222" s="23">
        <v>1</v>
      </c>
      <c r="G222" s="24"/>
      <c r="H222" s="22"/>
      <c r="I222" s="24"/>
      <c r="J222" s="22">
        <f>ROUND(F222*(N222),2)</f>
        <v>2250</v>
      </c>
      <c r="K222" s="1">
        <f>ROUND(F222*(O222),2)</f>
        <v>0</v>
      </c>
      <c r="L222" s="1"/>
      <c r="M222" s="1">
        <f>ROUND(F222*(G222+H222),2)</f>
        <v>0</v>
      </c>
      <c r="N222" s="1">
        <v>2250</v>
      </c>
      <c r="O222" s="1"/>
      <c r="P222" s="21">
        <f>ROUND(F222*(R222),3)</f>
        <v>7.5999999999999998E-2</v>
      </c>
      <c r="Q222" s="28"/>
      <c r="R222" s="28">
        <v>7.6420000000000002E-2</v>
      </c>
      <c r="S222" s="21">
        <f>ROUND(F222*(X222),3)</f>
        <v>0</v>
      </c>
      <c r="X222">
        <v>0</v>
      </c>
      <c r="Z222">
        <v>0</v>
      </c>
    </row>
    <row r="223" spans="1:26" ht="35.1" customHeight="1" x14ac:dyDescent="0.25">
      <c r="A223" s="25">
        <v>97</v>
      </c>
      <c r="B223" s="22" t="s">
        <v>287</v>
      </c>
      <c r="C223" s="27" t="s">
        <v>304</v>
      </c>
      <c r="D223" s="22" t="s">
        <v>307</v>
      </c>
      <c r="E223" s="22" t="s">
        <v>43</v>
      </c>
      <c r="F223" s="23">
        <v>1</v>
      </c>
      <c r="G223" s="24"/>
      <c r="H223" s="22"/>
      <c r="I223" s="24"/>
      <c r="J223" s="22">
        <f>ROUND(F223*(N223),2)</f>
        <v>2610</v>
      </c>
      <c r="K223" s="1">
        <f>ROUND(F223*(O223),2)</f>
        <v>0</v>
      </c>
      <c r="L223" s="1"/>
      <c r="M223" s="1">
        <f>ROUND(F223*(G223+H223),2)</f>
        <v>0</v>
      </c>
      <c r="N223" s="1">
        <v>2610</v>
      </c>
      <c r="O223" s="1"/>
      <c r="P223" s="21">
        <f>ROUND(F223*(R223),3)</f>
        <v>7.5999999999999998E-2</v>
      </c>
      <c r="Q223" s="28"/>
      <c r="R223" s="28">
        <v>7.6420000000000002E-2</v>
      </c>
      <c r="S223" s="21">
        <f>ROUND(F223*(X223),3)</f>
        <v>0</v>
      </c>
      <c r="X223">
        <v>0</v>
      </c>
      <c r="Z223">
        <v>0</v>
      </c>
    </row>
    <row r="224" spans="1:26" ht="24.95" customHeight="1" x14ac:dyDescent="0.25">
      <c r="A224" s="25">
        <v>98</v>
      </c>
      <c r="B224" s="22" t="s">
        <v>287</v>
      </c>
      <c r="C224" s="27" t="s">
        <v>308</v>
      </c>
      <c r="D224" s="22" t="s">
        <v>309</v>
      </c>
      <c r="E224" s="22" t="s">
        <v>101</v>
      </c>
      <c r="F224" s="23">
        <v>22.849999999999998</v>
      </c>
      <c r="G224" s="24"/>
      <c r="H224" s="22"/>
      <c r="I224" s="24"/>
      <c r="J224" s="22">
        <f>ROUND(F224*(N224),2)</f>
        <v>591.82000000000005</v>
      </c>
      <c r="K224" s="1">
        <f>ROUND(F224*(O224),2)</f>
        <v>0</v>
      </c>
      <c r="L224" s="1"/>
      <c r="M224" s="1">
        <f>ROUND(F224*(G224+H224),2)</f>
        <v>0</v>
      </c>
      <c r="N224" s="1">
        <v>25.9</v>
      </c>
      <c r="O224" s="1"/>
      <c r="P224" s="21">
        <f>ROUND(F224*(R224),3)</f>
        <v>4.7E-2</v>
      </c>
      <c r="Q224" s="28"/>
      <c r="R224" s="28">
        <v>2.0699999999999998E-3</v>
      </c>
      <c r="S224" s="21">
        <f>ROUND(F224*(X224),3)</f>
        <v>0</v>
      </c>
      <c r="X224">
        <v>0</v>
      </c>
      <c r="Z224">
        <v>0</v>
      </c>
    </row>
    <row r="225" spans="1:26" ht="21.95" customHeight="1" x14ac:dyDescent="0.25">
      <c r="A225" s="22"/>
      <c r="B225" s="22"/>
      <c r="C225" s="26"/>
      <c r="D225" s="26" t="s">
        <v>102</v>
      </c>
      <c r="E225" s="22"/>
      <c r="F225" s="23">
        <v>22.849999999999998</v>
      </c>
      <c r="G225" s="22"/>
      <c r="H225" s="22"/>
      <c r="I225" s="22"/>
      <c r="J225" s="22"/>
      <c r="K225" s="1"/>
      <c r="L225" s="1"/>
      <c r="M225" s="1"/>
      <c r="N225" s="1"/>
      <c r="O225" s="1"/>
      <c r="P225" s="1"/>
      <c r="S225" s="1"/>
    </row>
    <row r="226" spans="1:26" x14ac:dyDescent="0.25">
      <c r="A226" s="12"/>
      <c r="B226" s="12"/>
      <c r="C226" s="12"/>
      <c r="D226" s="12" t="s">
        <v>19</v>
      </c>
      <c r="E226" s="12"/>
      <c r="F226" s="12"/>
      <c r="G226" s="14"/>
      <c r="H226" s="14"/>
      <c r="I226" s="14"/>
      <c r="J226" s="12"/>
      <c r="K226" s="12"/>
      <c r="L226" s="12">
        <f>ROUND((SUM(L170:L225))/1,2)</f>
        <v>0</v>
      </c>
      <c r="M226" s="12">
        <f>ROUND((SUM(M170:M225))/1,2)</f>
        <v>0</v>
      </c>
      <c r="N226" s="12"/>
      <c r="O226" s="12"/>
      <c r="P226" s="29">
        <f>ROUND((SUM(P170:P225))/1,2)</f>
        <v>0.91</v>
      </c>
      <c r="Q226" s="10"/>
      <c r="R226" s="10"/>
      <c r="S226" s="29">
        <f>ROUND((SUM(S170:S225))/1,2)</f>
        <v>0</v>
      </c>
      <c r="T226" s="10"/>
      <c r="U226" s="10"/>
      <c r="V226" s="10"/>
      <c r="W226" s="10"/>
      <c r="X226" s="10"/>
      <c r="Y226" s="10"/>
      <c r="Z226" s="10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S227" s="1"/>
    </row>
    <row r="228" spans="1:26" x14ac:dyDescent="0.25">
      <c r="A228" s="12"/>
      <c r="B228" s="12"/>
      <c r="C228" s="12"/>
      <c r="D228" s="12" t="s">
        <v>20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0"/>
      <c r="R228" s="10"/>
      <c r="S228" s="12"/>
      <c r="T228" s="10"/>
      <c r="U228" s="10"/>
      <c r="V228" s="10"/>
      <c r="W228" s="10"/>
      <c r="X228" s="10"/>
      <c r="Y228" s="10"/>
      <c r="Z228" s="10"/>
    </row>
    <row r="229" spans="1:26" ht="24.95" customHeight="1" x14ac:dyDescent="0.25">
      <c r="A229" s="25">
        <v>99</v>
      </c>
      <c r="B229" s="22" t="s">
        <v>222</v>
      </c>
      <c r="C229" s="27" t="s">
        <v>310</v>
      </c>
      <c r="D229" s="22" t="s">
        <v>311</v>
      </c>
      <c r="E229" s="22" t="s">
        <v>36</v>
      </c>
      <c r="F229" s="23">
        <v>196</v>
      </c>
      <c r="G229" s="24"/>
      <c r="H229" s="22"/>
      <c r="I229" s="24"/>
      <c r="J229" s="22">
        <f>ROUND(F229*(N229),2)</f>
        <v>1097.5999999999999</v>
      </c>
      <c r="K229" s="1">
        <f>ROUND(F229*(O229),2)</f>
        <v>0</v>
      </c>
      <c r="L229" s="1">
        <f>ROUND(F229*(G229+H229),2)</f>
        <v>0</v>
      </c>
      <c r="M229" s="1"/>
      <c r="N229" s="1">
        <v>5.6</v>
      </c>
      <c r="O229" s="1"/>
      <c r="P229" s="21">
        <f>ROUND(F229*(R229),3)</f>
        <v>8.6999999999999994E-2</v>
      </c>
      <c r="Q229" s="28"/>
      <c r="R229" s="28">
        <v>4.4443999999999999E-4</v>
      </c>
      <c r="S229" s="21">
        <f>ROUND(F229*(X229),3)</f>
        <v>0</v>
      </c>
      <c r="X229">
        <v>0</v>
      </c>
      <c r="Z229">
        <v>0</v>
      </c>
    </row>
    <row r="230" spans="1:26" x14ac:dyDescent="0.25">
      <c r="A230" s="12"/>
      <c r="B230" s="12"/>
      <c r="C230" s="12"/>
      <c r="D230" s="12" t="s">
        <v>20</v>
      </c>
      <c r="E230" s="12"/>
      <c r="F230" s="12"/>
      <c r="G230" s="14"/>
      <c r="H230" s="14"/>
      <c r="I230" s="14"/>
      <c r="J230" s="12"/>
      <c r="K230" s="12"/>
      <c r="L230" s="12">
        <f>ROUND((SUM(L228:L229))/1,2)</f>
        <v>0</v>
      </c>
      <c r="M230" s="12">
        <f>ROUND((SUM(M228:M229))/1,2)</f>
        <v>0</v>
      </c>
      <c r="N230" s="12"/>
      <c r="O230" s="12"/>
      <c r="P230" s="29">
        <f>ROUND((SUM(P228:P229))/1,2)</f>
        <v>0.09</v>
      </c>
      <c r="Q230" s="10"/>
      <c r="R230" s="10"/>
      <c r="S230" s="29">
        <f>ROUND((SUM(S228:S229))/1,2)</f>
        <v>0</v>
      </c>
      <c r="T230" s="10"/>
      <c r="U230" s="10"/>
      <c r="V230" s="10"/>
      <c r="W230" s="10"/>
      <c r="X230" s="10"/>
      <c r="Y230" s="10"/>
      <c r="Z230" s="10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S231" s="1"/>
    </row>
    <row r="232" spans="1:26" x14ac:dyDescent="0.25">
      <c r="A232" s="12"/>
      <c r="B232" s="12"/>
      <c r="C232" s="12"/>
      <c r="D232" s="2" t="s">
        <v>16</v>
      </c>
      <c r="E232" s="12"/>
      <c r="F232" s="12"/>
      <c r="G232" s="14"/>
      <c r="H232" s="14"/>
      <c r="I232" s="14"/>
      <c r="J232" s="13"/>
      <c r="K232" s="12"/>
      <c r="L232" s="13">
        <f>ROUND((SUM(L133:L231))/2,2)</f>
        <v>0</v>
      </c>
      <c r="M232" s="13">
        <f>ROUND((SUM(M133:M231))/2,2)</f>
        <v>0</v>
      </c>
      <c r="N232" s="12"/>
      <c r="O232" s="12"/>
      <c r="P232" s="29">
        <f>ROUND((SUM(P133:P231))/2,2)</f>
        <v>5.91</v>
      </c>
      <c r="S232" s="29">
        <f>ROUND((SUM(S133:S231))/2,2)</f>
        <v>0</v>
      </c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S233" s="1"/>
    </row>
    <row r="234" spans="1:26" x14ac:dyDescent="0.25">
      <c r="A234" s="12"/>
      <c r="B234" s="12"/>
      <c r="C234" s="12"/>
      <c r="D234" s="2" t="s">
        <v>21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0"/>
      <c r="R234" s="10"/>
      <c r="S234" s="12"/>
      <c r="T234" s="10"/>
      <c r="U234" s="10"/>
      <c r="V234" s="10"/>
      <c r="W234" s="10"/>
      <c r="X234" s="10"/>
      <c r="Y234" s="10"/>
      <c r="Z234" s="10"/>
    </row>
    <row r="235" spans="1:26" x14ac:dyDescent="0.25">
      <c r="A235" s="12"/>
      <c r="B235" s="12"/>
      <c r="C235" s="12"/>
      <c r="D235" s="12" t="s">
        <v>22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0"/>
      <c r="R235" s="10"/>
      <c r="S235" s="12"/>
      <c r="T235" s="10"/>
      <c r="U235" s="10"/>
      <c r="V235" s="10"/>
      <c r="W235" s="10"/>
      <c r="X235" s="10"/>
      <c r="Y235" s="10"/>
      <c r="Z235" s="10"/>
    </row>
    <row r="236" spans="1:26" ht="24.95" customHeight="1" x14ac:dyDescent="0.25">
      <c r="A236" s="25">
        <v>100</v>
      </c>
      <c r="B236" s="22" t="s">
        <v>312</v>
      </c>
      <c r="C236" s="27" t="s">
        <v>313</v>
      </c>
      <c r="D236" s="22" t="s">
        <v>314</v>
      </c>
      <c r="E236" s="22" t="s">
        <v>315</v>
      </c>
      <c r="F236" s="23">
        <v>1</v>
      </c>
      <c r="G236" s="24"/>
      <c r="H236" s="22"/>
      <c r="I236" s="24"/>
      <c r="J236" s="22">
        <f>ROUND(F236*(N236),2)</f>
        <v>1520</v>
      </c>
      <c r="K236" s="1">
        <f>ROUND(F236*(O236),2)</f>
        <v>0</v>
      </c>
      <c r="L236" s="1">
        <f>ROUND(F236*(G236+H236),2)</f>
        <v>0</v>
      </c>
      <c r="M236" s="1"/>
      <c r="N236" s="1">
        <v>1520</v>
      </c>
      <c r="O236" s="1"/>
      <c r="P236" s="21">
        <f>ROUND(F236*(R236),3)</f>
        <v>0</v>
      </c>
      <c r="Q236" s="28"/>
      <c r="R236" s="28">
        <v>0</v>
      </c>
      <c r="S236" s="21">
        <f>ROUND(F236*(X236),3)</f>
        <v>0</v>
      </c>
      <c r="X236">
        <v>0</v>
      </c>
      <c r="Z236">
        <v>0</v>
      </c>
    </row>
    <row r="237" spans="1:26" x14ac:dyDescent="0.25">
      <c r="A237" s="12"/>
      <c r="B237" s="12"/>
      <c r="C237" s="12"/>
      <c r="D237" s="12" t="s">
        <v>22</v>
      </c>
      <c r="E237" s="12"/>
      <c r="F237" s="12"/>
      <c r="G237" s="14"/>
      <c r="H237" s="14"/>
      <c r="I237" s="14"/>
      <c r="J237" s="12"/>
      <c r="K237" s="12"/>
      <c r="L237" s="12">
        <f>ROUND((SUM(L235:L236))/1,2)</f>
        <v>0</v>
      </c>
      <c r="M237" s="12">
        <f>ROUND((SUM(M235:M236))/1,2)</f>
        <v>0</v>
      </c>
      <c r="N237" s="12"/>
      <c r="O237" s="12"/>
      <c r="P237" s="29">
        <f>ROUND((SUM(P235:P236))/1,2)</f>
        <v>0</v>
      </c>
      <c r="S237" s="21">
        <f>ROUND((SUM(S235:S236))/1,2)</f>
        <v>0</v>
      </c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S238" s="1"/>
    </row>
    <row r="239" spans="1:26" x14ac:dyDescent="0.25">
      <c r="A239" s="12"/>
      <c r="B239" s="12"/>
      <c r="C239" s="12"/>
      <c r="D239" s="2" t="s">
        <v>21</v>
      </c>
      <c r="E239" s="12"/>
      <c r="F239" s="12"/>
      <c r="G239" s="14"/>
      <c r="H239" s="14"/>
      <c r="I239" s="14"/>
      <c r="J239" s="12"/>
      <c r="K239" s="12"/>
      <c r="L239" s="12">
        <f>ROUND((SUM(L234:L238))/2,2)</f>
        <v>0</v>
      </c>
      <c r="M239" s="12">
        <f>ROUND((SUM(M234:M238))/2,2)</f>
        <v>0</v>
      </c>
      <c r="N239" s="12"/>
      <c r="O239" s="12"/>
      <c r="P239" s="29">
        <f>ROUND((SUM(P234:P238))/2,2)</f>
        <v>0</v>
      </c>
      <c r="S239" s="29">
        <f>ROUND((SUM(S234:S238))/2,2)</f>
        <v>0</v>
      </c>
    </row>
    <row r="240" spans="1:26" x14ac:dyDescent="0.25">
      <c r="A240" s="30"/>
      <c r="B240" s="30"/>
      <c r="C240" s="30"/>
      <c r="D240" s="30"/>
      <c r="E240" s="30"/>
      <c r="F240" s="30" t="s">
        <v>23</v>
      </c>
      <c r="G240" s="31">
        <f>ROUND((SUM(L9:L239))/3,2)</f>
        <v>0</v>
      </c>
      <c r="H240" s="31">
        <f>ROUND((SUM(M9:M239))/3,2)</f>
        <v>0</v>
      </c>
      <c r="I240" s="31">
        <f>ROUND((SUM(I9:I239))/3,2)</f>
        <v>0</v>
      </c>
      <c r="J240" s="30"/>
      <c r="K240" s="30">
        <f>ROUND((SUM(K9:K239)),2)</f>
        <v>0</v>
      </c>
      <c r="L240" s="30">
        <f>ROUND((SUM(L9:L239))/3,2)</f>
        <v>0</v>
      </c>
      <c r="M240" s="30">
        <f>ROUND((SUM(M9:M239))/3,2)</f>
        <v>0</v>
      </c>
      <c r="N240" s="30"/>
      <c r="O240" s="30"/>
      <c r="P240" s="32">
        <f>ROUND((SUM(P9:P239))/3,2)</f>
        <v>25.46</v>
      </c>
      <c r="S240" s="32">
        <f>ROUND((SUM(S9:S239))/3,2)</f>
        <v>2.4300000000000002</v>
      </c>
      <c r="Z240">
        <f>(SUM(Z9:Z239))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300" verticalDpi="300" r:id="rId1"/>
  <headerFooter>
    <oddHeader>&amp;C&amp;B&amp; Rozpočet Úpravy domu smútku a okolia Suché okres Michalovce / SO 01 Dom smútku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zadanie </vt:lpstr>
      <vt:lpstr>'zadanie 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Monika</cp:lastModifiedBy>
  <cp:lastPrinted>2016-03-22T07:57:55Z</cp:lastPrinted>
  <dcterms:created xsi:type="dcterms:W3CDTF">2016-03-10T09:56:02Z</dcterms:created>
  <dcterms:modified xsi:type="dcterms:W3CDTF">2017-10-17T14:12:14Z</dcterms:modified>
</cp:coreProperties>
</file>